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協会\2025\橋本印刷\"/>
    </mc:Choice>
  </mc:AlternateContent>
  <xr:revisionPtr revIDLastSave="0" documentId="8_{FB3A01A4-B53C-490E-A89B-D3F4C04C58AD}" xr6:coauthVersionLast="47" xr6:coauthVersionMax="47" xr10:uidLastSave="{00000000-0000-0000-0000-000000000000}"/>
  <bookViews>
    <workbookView xWindow="1080" yWindow="670" windowWidth="20970" windowHeight="20210" firstSheet="4" activeTab="5" xr2:uid="{3778299D-296D-4665-9A7F-F9C30D77CBB6}"/>
  </bookViews>
  <sheets>
    <sheet name="チーム概要" sheetId="2" r:id="rId1"/>
    <sheet name="登録選手" sheetId="3" r:id="rId2"/>
    <sheet name="印刷用-登録用紙" sheetId="1" r:id="rId3"/>
    <sheet name="印刷用-市民リーグ参加申し込み兼メンバー表" sheetId="4" r:id="rId4"/>
    <sheet name="印刷用-市民スポ－ツ大会申し込み兼メンバ－表" sheetId="6" r:id="rId5"/>
    <sheet name="印刷用-運営委員・審判報告書" sheetId="5" r:id="rId6"/>
  </sheets>
  <definedNames>
    <definedName name="_xlnm._FilterDatabase" localSheetId="0" hidden="1">チーム概要!$A$1:$B$24</definedName>
    <definedName name="_xlnm.Print_Area" localSheetId="5">'印刷用-運営委員・審判報告書'!$A$1:$E$24</definedName>
    <definedName name="_xlnm.Print_Area" localSheetId="4">'印刷用-市民スポ－ツ大会申し込み兼メンバ－表'!$A$1:$F$56</definedName>
    <definedName name="_xlnm.Print_Area" localSheetId="3">'印刷用-市民リーグ参加申し込み兼メンバー表'!$A$1:$F$56</definedName>
    <definedName name="_xlnm.Print_Area" localSheetId="2">'印刷用-登録用紙'!$A$1:$J$55</definedName>
    <definedName name="テーブル種別">チーム概要!$F$2:$F$6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C24" i="5"/>
  <c r="B23" i="5"/>
  <c r="B21" i="5"/>
  <c r="E20" i="5"/>
  <c r="C20" i="5"/>
  <c r="B19" i="5"/>
  <c r="B18" i="5"/>
  <c r="B17" i="5"/>
  <c r="E13" i="5"/>
  <c r="C13" i="5"/>
  <c r="B12" i="5"/>
  <c r="B10" i="5"/>
  <c r="E9" i="5"/>
  <c r="C9" i="5"/>
  <c r="B8" i="5"/>
  <c r="B7" i="5"/>
  <c r="B6" i="5"/>
  <c r="E5" i="5"/>
  <c r="E54" i="6"/>
  <c r="E54" i="4"/>
  <c r="B51" i="6"/>
  <c r="B51" i="4"/>
  <c r="B50" i="6"/>
  <c r="B50" i="4"/>
  <c r="B49" i="6"/>
  <c r="B49" i="4"/>
  <c r="E4" i="6"/>
  <c r="B4" i="6"/>
  <c r="E4" i="4"/>
  <c r="B4" i="4"/>
  <c r="B3" i="6"/>
  <c r="B3" i="4"/>
  <c r="B2" i="6"/>
  <c r="B2" i="4"/>
  <c r="D2" i="6"/>
  <c r="D2" i="4"/>
  <c r="I63" i="1"/>
  <c r="G63" i="1"/>
  <c r="D63" i="1"/>
  <c r="G62" i="1"/>
  <c r="D62" i="1"/>
  <c r="J61" i="1"/>
  <c r="H61" i="1"/>
  <c r="D61" i="1"/>
  <c r="H60" i="1"/>
  <c r="D60" i="1"/>
  <c r="D59" i="1"/>
  <c r="D58" i="1"/>
  <c r="D57" i="1"/>
  <c r="I53" i="1"/>
  <c r="I52" i="1"/>
  <c r="D50" i="1"/>
  <c r="D49" i="1"/>
  <c r="D48" i="1"/>
  <c r="I8" i="1"/>
  <c r="G8" i="1"/>
  <c r="D8" i="1"/>
  <c r="G7" i="1"/>
  <c r="D7" i="1"/>
  <c r="J6" i="1"/>
  <c r="H6" i="1"/>
  <c r="D6" i="1"/>
  <c r="H5" i="1"/>
  <c r="D5" i="1"/>
  <c r="D4" i="1"/>
  <c r="D3" i="1"/>
  <c r="D2" i="1"/>
  <c r="A53" i="6"/>
  <c r="A1" i="6"/>
  <c r="F47" i="6"/>
  <c r="E47" i="6"/>
  <c r="C47" i="6"/>
  <c r="B47" i="6"/>
  <c r="F46" i="6"/>
  <c r="E46" i="6"/>
  <c r="C46" i="6"/>
  <c r="B46" i="6"/>
  <c r="F45" i="6"/>
  <c r="E45" i="6"/>
  <c r="C45" i="6"/>
  <c r="B45" i="6"/>
  <c r="F44" i="6"/>
  <c r="E44" i="6"/>
  <c r="C44" i="6"/>
  <c r="B44" i="6"/>
  <c r="F43" i="6"/>
  <c r="E43" i="6"/>
  <c r="C43" i="6"/>
  <c r="B43" i="6"/>
  <c r="F42" i="6"/>
  <c r="E42" i="6"/>
  <c r="C42" i="6"/>
  <c r="B42" i="6"/>
  <c r="F41" i="6"/>
  <c r="E41" i="6"/>
  <c r="C41" i="6"/>
  <c r="B41" i="6"/>
  <c r="F40" i="6"/>
  <c r="E40" i="6"/>
  <c r="C40" i="6"/>
  <c r="B40" i="6"/>
  <c r="F39" i="6"/>
  <c r="E39" i="6"/>
  <c r="C39" i="6"/>
  <c r="B39" i="6"/>
  <c r="F38" i="6"/>
  <c r="E38" i="6"/>
  <c r="C38" i="6"/>
  <c r="B38" i="6"/>
  <c r="F37" i="6"/>
  <c r="E37" i="6"/>
  <c r="C37" i="6"/>
  <c r="B37" i="6"/>
  <c r="F36" i="6"/>
  <c r="E36" i="6"/>
  <c r="C36" i="6"/>
  <c r="B36" i="6"/>
  <c r="F35" i="6"/>
  <c r="E35" i="6"/>
  <c r="C35" i="6"/>
  <c r="B35" i="6"/>
  <c r="F34" i="6"/>
  <c r="E34" i="6"/>
  <c r="C34" i="6"/>
  <c r="B34" i="6"/>
  <c r="F33" i="6"/>
  <c r="E33" i="6"/>
  <c r="C33" i="6"/>
  <c r="B33" i="6"/>
  <c r="F32" i="6"/>
  <c r="E32" i="6"/>
  <c r="C32" i="6"/>
  <c r="B32" i="6"/>
  <c r="F31" i="6"/>
  <c r="E31" i="6"/>
  <c r="C31" i="6"/>
  <c r="B31" i="6"/>
  <c r="F30" i="6"/>
  <c r="E30" i="6"/>
  <c r="C30" i="6"/>
  <c r="B30" i="6"/>
  <c r="F29" i="6"/>
  <c r="E29" i="6"/>
  <c r="C29" i="6"/>
  <c r="B29" i="6"/>
  <c r="F28" i="6"/>
  <c r="E28" i="6"/>
  <c r="C28" i="6"/>
  <c r="B28" i="6"/>
  <c r="F27" i="6"/>
  <c r="E27" i="6"/>
  <c r="C27" i="6"/>
  <c r="B27" i="6"/>
  <c r="F26" i="6"/>
  <c r="E26" i="6"/>
  <c r="C26" i="6"/>
  <c r="B26" i="6"/>
  <c r="F25" i="6"/>
  <c r="E25" i="6"/>
  <c r="C25" i="6"/>
  <c r="B25" i="6"/>
  <c r="F24" i="6"/>
  <c r="E24" i="6"/>
  <c r="C24" i="6"/>
  <c r="B24" i="6"/>
  <c r="F23" i="6"/>
  <c r="E23" i="6"/>
  <c r="C23" i="6"/>
  <c r="B23" i="6"/>
  <c r="F22" i="6"/>
  <c r="E22" i="6"/>
  <c r="C22" i="6"/>
  <c r="B22" i="6"/>
  <c r="F21" i="6"/>
  <c r="E21" i="6"/>
  <c r="C21" i="6"/>
  <c r="B21" i="6"/>
  <c r="F20" i="6"/>
  <c r="E20" i="6"/>
  <c r="C20" i="6"/>
  <c r="B20" i="6"/>
  <c r="F19" i="6"/>
  <c r="E19" i="6"/>
  <c r="C19" i="6"/>
  <c r="B19" i="6"/>
  <c r="F18" i="6"/>
  <c r="E18" i="6"/>
  <c r="C18" i="6"/>
  <c r="B18" i="6"/>
  <c r="F17" i="6"/>
  <c r="E17" i="6"/>
  <c r="C17" i="6"/>
  <c r="B17" i="6"/>
  <c r="F16" i="6"/>
  <c r="E16" i="6"/>
  <c r="C16" i="6"/>
  <c r="B16" i="6"/>
  <c r="F15" i="6"/>
  <c r="E15" i="6"/>
  <c r="C15" i="6"/>
  <c r="B15" i="6"/>
  <c r="F14" i="6"/>
  <c r="E14" i="6"/>
  <c r="C14" i="6"/>
  <c r="B14" i="6"/>
  <c r="F13" i="6"/>
  <c r="E13" i="6"/>
  <c r="C13" i="6"/>
  <c r="B13" i="6"/>
  <c r="F12" i="6"/>
  <c r="E12" i="6"/>
  <c r="C12" i="6"/>
  <c r="B12" i="6"/>
  <c r="F11" i="6"/>
  <c r="E11" i="6"/>
  <c r="C11" i="6"/>
  <c r="B11" i="6"/>
  <c r="F10" i="6"/>
  <c r="E10" i="6"/>
  <c r="C10" i="6"/>
  <c r="B10" i="6"/>
  <c r="F9" i="6"/>
  <c r="E9" i="6"/>
  <c r="C9" i="6"/>
  <c r="B9" i="6"/>
  <c r="F8" i="6"/>
  <c r="E8" i="6"/>
  <c r="C8" i="6"/>
  <c r="B8" i="6"/>
  <c r="A56" i="1"/>
  <c r="A1" i="1"/>
  <c r="E3" i="5"/>
  <c r="A1" i="5"/>
  <c r="A1" i="4"/>
  <c r="A53" i="4"/>
  <c r="B4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D12" i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12" i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12" i="1"/>
  <c r="J13" i="1"/>
  <c r="J18" i="1"/>
  <c r="J19" i="1"/>
  <c r="J21" i="1"/>
  <c r="J26" i="1"/>
  <c r="J27" i="1"/>
  <c r="J28" i="1"/>
  <c r="J29" i="1"/>
  <c r="J32" i="1"/>
  <c r="J37" i="1"/>
  <c r="J41" i="1"/>
  <c r="J45" i="1"/>
  <c r="J34" i="1"/>
  <c r="J36" i="1"/>
  <c r="J40" i="1"/>
  <c r="J42" i="1"/>
  <c r="G19" i="1"/>
  <c r="G27" i="1"/>
  <c r="G35" i="1"/>
  <c r="G43" i="1"/>
  <c r="J24" i="1"/>
  <c r="J12" i="1"/>
  <c r="J14" i="1"/>
  <c r="J15" i="1"/>
  <c r="J16" i="1"/>
  <c r="J17" i="1"/>
  <c r="J20" i="1"/>
  <c r="J22" i="1"/>
  <c r="J23" i="1"/>
  <c r="J25" i="1"/>
  <c r="J30" i="1"/>
  <c r="J31" i="1"/>
  <c r="J33" i="1"/>
  <c r="J35" i="1"/>
  <c r="J38" i="1"/>
  <c r="J39" i="1"/>
  <c r="J43" i="1"/>
  <c r="J44" i="1"/>
  <c r="J46" i="1"/>
  <c r="J101" i="1"/>
  <c r="I101" i="1"/>
  <c r="G101" i="1"/>
  <c r="E101" i="1"/>
  <c r="F101" i="1" s="1"/>
  <c r="D101" i="1"/>
  <c r="C101" i="1"/>
  <c r="B101" i="1"/>
  <c r="J100" i="1"/>
  <c r="I100" i="1"/>
  <c r="G100" i="1"/>
  <c r="E100" i="1"/>
  <c r="F100" i="1" s="1"/>
  <c r="D100" i="1"/>
  <c r="C100" i="1"/>
  <c r="B100" i="1"/>
  <c r="J99" i="1"/>
  <c r="I99" i="1"/>
  <c r="G99" i="1"/>
  <c r="E99" i="1"/>
  <c r="F99" i="1" s="1"/>
  <c r="D99" i="1"/>
  <c r="C99" i="1"/>
  <c r="B99" i="1"/>
  <c r="J98" i="1"/>
  <c r="I98" i="1"/>
  <c r="G98" i="1"/>
  <c r="E98" i="1"/>
  <c r="F98" i="1" s="1"/>
  <c r="D98" i="1"/>
  <c r="C98" i="1"/>
  <c r="B98" i="1"/>
  <c r="J97" i="1"/>
  <c r="I97" i="1"/>
  <c r="G97" i="1"/>
  <c r="E97" i="1"/>
  <c r="F97" i="1" s="1"/>
  <c r="D97" i="1"/>
  <c r="C97" i="1"/>
  <c r="B97" i="1"/>
  <c r="J96" i="1"/>
  <c r="I96" i="1"/>
  <c r="G96" i="1"/>
  <c r="E96" i="1"/>
  <c r="F96" i="1" s="1"/>
  <c r="D96" i="1"/>
  <c r="C96" i="1"/>
  <c r="B96" i="1"/>
  <c r="J95" i="1"/>
  <c r="I95" i="1"/>
  <c r="G95" i="1"/>
  <c r="E95" i="1"/>
  <c r="F95" i="1" s="1"/>
  <c r="D95" i="1"/>
  <c r="C95" i="1"/>
  <c r="B95" i="1"/>
  <c r="J94" i="1"/>
  <c r="I94" i="1"/>
  <c r="G94" i="1"/>
  <c r="E94" i="1"/>
  <c r="F94" i="1" s="1"/>
  <c r="D94" i="1"/>
  <c r="C94" i="1"/>
  <c r="B94" i="1"/>
  <c r="J93" i="1"/>
  <c r="I93" i="1"/>
  <c r="G93" i="1"/>
  <c r="E93" i="1"/>
  <c r="F93" i="1" s="1"/>
  <c r="D93" i="1"/>
  <c r="C93" i="1"/>
  <c r="B93" i="1"/>
  <c r="J92" i="1"/>
  <c r="I92" i="1"/>
  <c r="G92" i="1"/>
  <c r="E92" i="1"/>
  <c r="F92" i="1" s="1"/>
  <c r="D92" i="1"/>
  <c r="C92" i="1"/>
  <c r="B92" i="1"/>
  <c r="J91" i="1"/>
  <c r="I91" i="1"/>
  <c r="G91" i="1"/>
  <c r="E91" i="1"/>
  <c r="F91" i="1" s="1"/>
  <c r="D91" i="1"/>
  <c r="C91" i="1"/>
  <c r="B91" i="1"/>
  <c r="J90" i="1"/>
  <c r="I90" i="1"/>
  <c r="G90" i="1"/>
  <c r="E90" i="1"/>
  <c r="F90" i="1" s="1"/>
  <c r="D90" i="1"/>
  <c r="C90" i="1"/>
  <c r="B90" i="1"/>
  <c r="J89" i="1"/>
  <c r="I89" i="1"/>
  <c r="G89" i="1"/>
  <c r="E89" i="1"/>
  <c r="F89" i="1" s="1"/>
  <c r="D89" i="1"/>
  <c r="C89" i="1"/>
  <c r="B89" i="1"/>
  <c r="J88" i="1"/>
  <c r="I88" i="1"/>
  <c r="G88" i="1"/>
  <c r="E88" i="1"/>
  <c r="F88" i="1" s="1"/>
  <c r="D88" i="1"/>
  <c r="C88" i="1"/>
  <c r="B88" i="1"/>
  <c r="J87" i="1"/>
  <c r="I87" i="1"/>
  <c r="G87" i="1"/>
  <c r="E87" i="1"/>
  <c r="F87" i="1" s="1"/>
  <c r="D87" i="1"/>
  <c r="C87" i="1"/>
  <c r="B87" i="1"/>
  <c r="J86" i="1"/>
  <c r="I86" i="1"/>
  <c r="G86" i="1"/>
  <c r="E86" i="1"/>
  <c r="F86" i="1" s="1"/>
  <c r="D86" i="1"/>
  <c r="C86" i="1"/>
  <c r="B86" i="1"/>
  <c r="J85" i="1"/>
  <c r="I85" i="1"/>
  <c r="G85" i="1"/>
  <c r="E85" i="1"/>
  <c r="F85" i="1" s="1"/>
  <c r="D85" i="1"/>
  <c r="C85" i="1"/>
  <c r="B85" i="1"/>
  <c r="J84" i="1"/>
  <c r="I84" i="1"/>
  <c r="G84" i="1"/>
  <c r="E84" i="1"/>
  <c r="F84" i="1" s="1"/>
  <c r="D84" i="1"/>
  <c r="C84" i="1"/>
  <c r="B84" i="1"/>
  <c r="J83" i="1"/>
  <c r="I83" i="1"/>
  <c r="G83" i="1"/>
  <c r="E83" i="1"/>
  <c r="F83" i="1" s="1"/>
  <c r="D83" i="1"/>
  <c r="C83" i="1"/>
  <c r="B83" i="1"/>
  <c r="J82" i="1"/>
  <c r="I82" i="1"/>
  <c r="G82" i="1"/>
  <c r="E82" i="1"/>
  <c r="F82" i="1" s="1"/>
  <c r="D82" i="1"/>
  <c r="C82" i="1"/>
  <c r="B82" i="1"/>
  <c r="J81" i="1"/>
  <c r="I81" i="1"/>
  <c r="G81" i="1"/>
  <c r="E81" i="1"/>
  <c r="F81" i="1" s="1"/>
  <c r="D81" i="1"/>
  <c r="C81" i="1"/>
  <c r="B81" i="1"/>
  <c r="J80" i="1"/>
  <c r="I80" i="1"/>
  <c r="G80" i="1"/>
  <c r="E80" i="1"/>
  <c r="F80" i="1" s="1"/>
  <c r="D80" i="1"/>
  <c r="C80" i="1"/>
  <c r="B80" i="1"/>
  <c r="J79" i="1"/>
  <c r="I79" i="1"/>
  <c r="G79" i="1"/>
  <c r="E79" i="1"/>
  <c r="F79" i="1" s="1"/>
  <c r="D79" i="1"/>
  <c r="C79" i="1"/>
  <c r="B79" i="1"/>
  <c r="J78" i="1"/>
  <c r="I78" i="1"/>
  <c r="G78" i="1"/>
  <c r="E78" i="1"/>
  <c r="F78" i="1" s="1"/>
  <c r="D78" i="1"/>
  <c r="C78" i="1"/>
  <c r="B78" i="1"/>
  <c r="J77" i="1"/>
  <c r="I77" i="1"/>
  <c r="G77" i="1"/>
  <c r="E77" i="1"/>
  <c r="F77" i="1" s="1"/>
  <c r="D77" i="1"/>
  <c r="C77" i="1"/>
  <c r="B77" i="1"/>
  <c r="J76" i="1"/>
  <c r="I76" i="1"/>
  <c r="G76" i="1"/>
  <c r="E76" i="1"/>
  <c r="F76" i="1" s="1"/>
  <c r="D76" i="1"/>
  <c r="C76" i="1"/>
  <c r="B76" i="1"/>
  <c r="J75" i="1"/>
  <c r="I75" i="1"/>
  <c r="G75" i="1"/>
  <c r="E75" i="1"/>
  <c r="F75" i="1" s="1"/>
  <c r="D75" i="1"/>
  <c r="C75" i="1"/>
  <c r="B75" i="1"/>
  <c r="J74" i="1"/>
  <c r="I74" i="1"/>
  <c r="G74" i="1"/>
  <c r="E74" i="1"/>
  <c r="F74" i="1" s="1"/>
  <c r="D74" i="1"/>
  <c r="C74" i="1"/>
  <c r="B74" i="1"/>
  <c r="J73" i="1"/>
  <c r="I73" i="1"/>
  <c r="G73" i="1"/>
  <c r="E73" i="1"/>
  <c r="F73" i="1" s="1"/>
  <c r="D73" i="1"/>
  <c r="C73" i="1"/>
  <c r="B73" i="1"/>
  <c r="J72" i="1"/>
  <c r="I72" i="1"/>
  <c r="G72" i="1"/>
  <c r="E72" i="1"/>
  <c r="F72" i="1" s="1"/>
  <c r="D72" i="1"/>
  <c r="C72" i="1"/>
  <c r="B72" i="1"/>
  <c r="J71" i="1"/>
  <c r="I71" i="1"/>
  <c r="G71" i="1"/>
  <c r="E71" i="1"/>
  <c r="F71" i="1" s="1"/>
  <c r="D71" i="1"/>
  <c r="C71" i="1"/>
  <c r="B71" i="1"/>
  <c r="J70" i="1"/>
  <c r="I70" i="1"/>
  <c r="G70" i="1"/>
  <c r="E70" i="1"/>
  <c r="F70" i="1" s="1"/>
  <c r="D70" i="1"/>
  <c r="C70" i="1"/>
  <c r="B70" i="1"/>
  <c r="J69" i="1"/>
  <c r="I69" i="1"/>
  <c r="G69" i="1"/>
  <c r="E69" i="1"/>
  <c r="F69" i="1" s="1"/>
  <c r="D69" i="1"/>
  <c r="C69" i="1"/>
  <c r="B69" i="1"/>
  <c r="J68" i="1"/>
  <c r="I68" i="1"/>
  <c r="G68" i="1"/>
  <c r="E68" i="1"/>
  <c r="F68" i="1" s="1"/>
  <c r="D68" i="1"/>
  <c r="C68" i="1"/>
  <c r="B68" i="1"/>
  <c r="J67" i="1"/>
  <c r="I67" i="1"/>
  <c r="G67" i="1"/>
  <c r="E67" i="1"/>
  <c r="F67" i="1" s="1"/>
  <c r="D67" i="1"/>
  <c r="C67" i="1"/>
  <c r="B67" i="1"/>
  <c r="I46" i="1"/>
  <c r="G46" i="1"/>
  <c r="E46" i="1"/>
  <c r="F46" i="1" s="1"/>
  <c r="D46" i="1"/>
  <c r="C46" i="1"/>
  <c r="I45" i="1"/>
  <c r="G45" i="1"/>
  <c r="E45" i="1"/>
  <c r="F45" i="1" s="1"/>
  <c r="D45" i="1"/>
  <c r="C45" i="1"/>
  <c r="I44" i="1"/>
  <c r="G44" i="1"/>
  <c r="E44" i="1"/>
  <c r="F44" i="1" s="1"/>
  <c r="D44" i="1"/>
  <c r="C44" i="1"/>
  <c r="I43" i="1"/>
  <c r="E43" i="1"/>
  <c r="F43" i="1" s="1"/>
  <c r="D43" i="1"/>
  <c r="C43" i="1"/>
  <c r="I42" i="1"/>
  <c r="G42" i="1"/>
  <c r="E42" i="1"/>
  <c r="F42" i="1" s="1"/>
  <c r="D42" i="1"/>
  <c r="C42" i="1"/>
  <c r="I41" i="1"/>
  <c r="G41" i="1"/>
  <c r="E41" i="1"/>
  <c r="F41" i="1" s="1"/>
  <c r="D41" i="1"/>
  <c r="C41" i="1"/>
  <c r="I40" i="1"/>
  <c r="G40" i="1"/>
  <c r="E40" i="1"/>
  <c r="F40" i="1" s="1"/>
  <c r="D40" i="1"/>
  <c r="C40" i="1"/>
  <c r="I39" i="1"/>
  <c r="G39" i="1"/>
  <c r="E39" i="1"/>
  <c r="F39" i="1" s="1"/>
  <c r="D39" i="1"/>
  <c r="C39" i="1"/>
  <c r="I38" i="1"/>
  <c r="G38" i="1"/>
  <c r="E38" i="1"/>
  <c r="F38" i="1" s="1"/>
  <c r="D38" i="1"/>
  <c r="C38" i="1"/>
  <c r="I37" i="1"/>
  <c r="G37" i="1"/>
  <c r="E37" i="1"/>
  <c r="F37" i="1" s="1"/>
  <c r="D37" i="1"/>
  <c r="C37" i="1"/>
  <c r="I36" i="1"/>
  <c r="G36" i="1"/>
  <c r="E36" i="1"/>
  <c r="F36" i="1" s="1"/>
  <c r="D36" i="1"/>
  <c r="C36" i="1"/>
  <c r="I35" i="1"/>
  <c r="E35" i="1"/>
  <c r="F35" i="1" s="1"/>
  <c r="D35" i="1"/>
  <c r="C35" i="1"/>
  <c r="I34" i="1"/>
  <c r="G34" i="1"/>
  <c r="E34" i="1"/>
  <c r="F34" i="1" s="1"/>
  <c r="D34" i="1"/>
  <c r="C34" i="1"/>
  <c r="I33" i="1"/>
  <c r="G33" i="1"/>
  <c r="E33" i="1"/>
  <c r="F33" i="1" s="1"/>
  <c r="D33" i="1"/>
  <c r="C33" i="1"/>
  <c r="I32" i="1"/>
  <c r="G32" i="1"/>
  <c r="E32" i="1"/>
  <c r="F32" i="1" s="1"/>
  <c r="D32" i="1"/>
  <c r="C32" i="1"/>
  <c r="I31" i="1"/>
  <c r="G31" i="1"/>
  <c r="E31" i="1"/>
  <c r="F31" i="1" s="1"/>
  <c r="D31" i="1"/>
  <c r="C31" i="1"/>
  <c r="I30" i="1"/>
  <c r="G30" i="1"/>
  <c r="E30" i="1"/>
  <c r="F30" i="1" s="1"/>
  <c r="D30" i="1"/>
  <c r="C30" i="1"/>
  <c r="I29" i="1"/>
  <c r="G29" i="1"/>
  <c r="E29" i="1"/>
  <c r="F29" i="1" s="1"/>
  <c r="D29" i="1"/>
  <c r="C29" i="1"/>
  <c r="I28" i="1"/>
  <c r="G28" i="1"/>
  <c r="E28" i="1"/>
  <c r="F28" i="1" s="1"/>
  <c r="D28" i="1"/>
  <c r="C28" i="1"/>
  <c r="I27" i="1"/>
  <c r="E27" i="1"/>
  <c r="F27" i="1" s="1"/>
  <c r="D27" i="1"/>
  <c r="C27" i="1"/>
  <c r="I26" i="1"/>
  <c r="G26" i="1"/>
  <c r="E26" i="1"/>
  <c r="F26" i="1" s="1"/>
  <c r="D26" i="1"/>
  <c r="C26" i="1"/>
  <c r="I25" i="1"/>
  <c r="G25" i="1"/>
  <c r="E25" i="1"/>
  <c r="F25" i="1" s="1"/>
  <c r="D25" i="1"/>
  <c r="C25" i="1"/>
  <c r="I24" i="1"/>
  <c r="G24" i="1"/>
  <c r="E24" i="1"/>
  <c r="F24" i="1" s="1"/>
  <c r="D24" i="1"/>
  <c r="C24" i="1"/>
  <c r="I23" i="1"/>
  <c r="G23" i="1"/>
  <c r="E23" i="1"/>
  <c r="F23" i="1" s="1"/>
  <c r="D23" i="1"/>
  <c r="C23" i="1"/>
  <c r="I22" i="1"/>
  <c r="G22" i="1"/>
  <c r="E22" i="1"/>
  <c r="F22" i="1" s="1"/>
  <c r="D22" i="1"/>
  <c r="C22" i="1"/>
  <c r="I21" i="1"/>
  <c r="G21" i="1"/>
  <c r="E21" i="1"/>
  <c r="F21" i="1" s="1"/>
  <c r="D21" i="1"/>
  <c r="C21" i="1"/>
  <c r="I20" i="1"/>
  <c r="G20" i="1"/>
  <c r="E20" i="1"/>
  <c r="F20" i="1" s="1"/>
  <c r="D20" i="1"/>
  <c r="C20" i="1"/>
  <c r="I19" i="1"/>
  <c r="E19" i="1"/>
  <c r="F19" i="1" s="1"/>
  <c r="D19" i="1"/>
  <c r="C19" i="1"/>
  <c r="I18" i="1"/>
  <c r="G18" i="1"/>
  <c r="E18" i="1"/>
  <c r="F18" i="1" s="1"/>
  <c r="D18" i="1"/>
  <c r="C18" i="1"/>
  <c r="I17" i="1"/>
  <c r="G17" i="1"/>
  <c r="E17" i="1"/>
  <c r="F17" i="1" s="1"/>
  <c r="D17" i="1"/>
  <c r="C17" i="1"/>
  <c r="I16" i="1"/>
  <c r="G16" i="1"/>
  <c r="E16" i="1"/>
  <c r="F16" i="1" s="1"/>
  <c r="D16" i="1"/>
  <c r="C16" i="1"/>
  <c r="I15" i="1"/>
  <c r="G15" i="1"/>
  <c r="E15" i="1"/>
  <c r="F15" i="1" s="1"/>
  <c r="D15" i="1"/>
  <c r="C15" i="1"/>
  <c r="I14" i="1"/>
  <c r="G14" i="1"/>
  <c r="E14" i="1"/>
  <c r="F14" i="1" s="1"/>
  <c r="D14" i="1"/>
  <c r="C14" i="1"/>
  <c r="I13" i="1"/>
  <c r="G13" i="1"/>
  <c r="E13" i="1"/>
  <c r="F13" i="1" s="1"/>
  <c r="D13" i="1"/>
  <c r="C13" i="1"/>
  <c r="I12" i="1"/>
  <c r="G12" i="1"/>
  <c r="E12" i="1"/>
  <c r="F12" i="1" s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</calcChain>
</file>

<file path=xl/sharedStrings.xml><?xml version="1.0" encoding="utf-8"?>
<sst xmlns="http://schemas.openxmlformats.org/spreadsheetml/2006/main" count="195" uniqueCount="121">
  <si>
    <t>種別</t>
    <rPh sb="0" eb="2">
      <t>シュベツ</t>
    </rPh>
    <phoneticPr fontId="1"/>
  </si>
  <si>
    <t>リーグ</t>
    <phoneticPr fontId="1"/>
  </si>
  <si>
    <t>チーム名</t>
    <rPh sb="3" eb="4">
      <t>メイ</t>
    </rPh>
    <phoneticPr fontId="1"/>
  </si>
  <si>
    <t>代表者名</t>
    <rPh sb="0" eb="4">
      <t>ダイヒョウシャメイ</t>
    </rPh>
    <phoneticPr fontId="1"/>
  </si>
  <si>
    <t>連絡先</t>
    <rPh sb="0" eb="3">
      <t>レンラクサキ</t>
    </rPh>
    <phoneticPr fontId="1"/>
  </si>
  <si>
    <t>登録選手</t>
    <rPh sb="0" eb="4">
      <t>トウロクセンシュ</t>
    </rPh>
    <phoneticPr fontId="1"/>
  </si>
  <si>
    <t>No.</t>
    <phoneticPr fontId="1"/>
  </si>
  <si>
    <t>背番号</t>
    <rPh sb="0" eb="3">
      <t>セバンゴウ</t>
    </rPh>
    <phoneticPr fontId="1"/>
  </si>
  <si>
    <t>ポジション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</si>
  <si>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</si>
  <si>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</si>
  <si>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</si>
  <si>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住所（現住所又は勤務所在地）</t>
    <rPh sb="0" eb="2">
      <t>ジュウショ</t>
    </rPh>
    <rPh sb="3" eb="6">
      <t>ゲンジュウショ</t>
    </rPh>
    <rPh sb="6" eb="7">
      <t>マタ</t>
    </rPh>
    <rPh sb="8" eb="10">
      <t>キンム</t>
    </rPh>
    <rPh sb="10" eb="13">
      <t>ショザイチ</t>
    </rPh>
    <phoneticPr fontId="1"/>
  </si>
  <si>
    <t>電話番号</t>
    <rPh sb="0" eb="4">
      <t>デンワバンゴウ</t>
    </rPh>
    <phoneticPr fontId="1"/>
  </si>
  <si>
    <t>前登録</t>
    <rPh sb="0" eb="1">
      <t>マエ</t>
    </rPh>
    <rPh sb="1" eb="3">
      <t>トウロク</t>
    </rPh>
    <phoneticPr fontId="1"/>
  </si>
  <si>
    <t>代表者氏名：</t>
    <rPh sb="0" eb="5">
      <t>ダイヒョウシャシメイ</t>
    </rPh>
    <phoneticPr fontId="1"/>
  </si>
  <si>
    <t>記載責任者氏名：</t>
    <rPh sb="0" eb="5">
      <t>キサイセキニンシャ</t>
    </rPh>
    <rPh sb="5" eb="7">
      <t>シメイ</t>
    </rPh>
    <phoneticPr fontId="1"/>
  </si>
  <si>
    <t>さいたま市サッカー協会南部支部常任委員長様</t>
    <rPh sb="4" eb="5">
      <t>シ</t>
    </rPh>
    <rPh sb="9" eb="11">
      <t>キョウカイ</t>
    </rPh>
    <rPh sb="11" eb="13">
      <t>ナンブ</t>
    </rPh>
    <rPh sb="13" eb="15">
      <t>シブ</t>
    </rPh>
    <rPh sb="15" eb="17">
      <t>ジョウニン</t>
    </rPh>
    <rPh sb="17" eb="20">
      <t>イインチョウ</t>
    </rPh>
    <rPh sb="20" eb="21">
      <t>サマ</t>
    </rPh>
    <phoneticPr fontId="1"/>
  </si>
  <si>
    <t>チーム所在地</t>
    <rPh sb="3" eb="6">
      <t>ショザイチ</t>
    </rPh>
    <phoneticPr fontId="1"/>
  </si>
  <si>
    <t>監督名</t>
    <rPh sb="0" eb="3">
      <t>カントクメイ</t>
    </rPh>
    <phoneticPr fontId="1"/>
  </si>
  <si>
    <t>主将名</t>
    <rPh sb="0" eb="3">
      <t>シュショウメイ</t>
    </rPh>
    <phoneticPr fontId="1"/>
  </si>
  <si>
    <t>上記の通り登録いたします。</t>
    <rPh sb="0" eb="2">
      <t>ジョウキ</t>
    </rPh>
    <rPh sb="3" eb="4">
      <t>トオ</t>
    </rPh>
    <rPh sb="5" eb="7">
      <t>トウロク</t>
    </rPh>
    <phoneticPr fontId="1"/>
  </si>
  <si>
    <t>登録審判氏名：</t>
    <rPh sb="0" eb="6">
      <t>トウロクシンパンシメイ</t>
    </rPh>
    <phoneticPr fontId="1"/>
  </si>
  <si>
    <t>ユニフォームの色：</t>
    <rPh sb="7" eb="8">
      <t>イロ</t>
    </rPh>
    <phoneticPr fontId="1"/>
  </si>
  <si>
    <t>チーム名所在地</t>
    <rPh sb="3" eb="4">
      <t>メイ</t>
    </rPh>
    <rPh sb="4" eb="7">
      <t>ショザイチ</t>
    </rPh>
    <phoneticPr fontId="1"/>
  </si>
  <si>
    <t>主将名</t>
    <rPh sb="0" eb="2">
      <t>シュショウ</t>
    </rPh>
    <rPh sb="2" eb="3">
      <t>メイ</t>
    </rPh>
    <phoneticPr fontId="1"/>
  </si>
  <si>
    <t>登録審判1　氏名</t>
    <rPh sb="0" eb="2">
      <t>トウロク</t>
    </rPh>
    <rPh sb="2" eb="4">
      <t>シンパン</t>
    </rPh>
    <rPh sb="6" eb="8">
      <t>シメイ</t>
    </rPh>
    <phoneticPr fontId="1"/>
  </si>
  <si>
    <t>登録審判1　級</t>
    <rPh sb="0" eb="2">
      <t>トウロク</t>
    </rPh>
    <rPh sb="2" eb="4">
      <t>シンパン</t>
    </rPh>
    <rPh sb="6" eb="7">
      <t>キュウ</t>
    </rPh>
    <phoneticPr fontId="1"/>
  </si>
  <si>
    <t>登録審判2　氏名</t>
    <rPh sb="0" eb="2">
      <t>トウロク</t>
    </rPh>
    <rPh sb="2" eb="4">
      <t>シンパン</t>
    </rPh>
    <rPh sb="6" eb="8">
      <t>シメイ</t>
    </rPh>
    <phoneticPr fontId="1"/>
  </si>
  <si>
    <t>登録審判3　級</t>
    <rPh sb="0" eb="2">
      <t>トウロク</t>
    </rPh>
    <rPh sb="2" eb="4">
      <t>シンパン</t>
    </rPh>
    <rPh sb="6" eb="7">
      <t>キュウ</t>
    </rPh>
    <phoneticPr fontId="1"/>
  </si>
  <si>
    <t>登録審判2　級</t>
    <rPh sb="0" eb="2">
      <t>トウロク</t>
    </rPh>
    <rPh sb="2" eb="4">
      <t>シンパン</t>
    </rPh>
    <rPh sb="6" eb="7">
      <t>キュウ</t>
    </rPh>
    <phoneticPr fontId="1"/>
  </si>
  <si>
    <t>登録審判3　氏名</t>
    <rPh sb="0" eb="2">
      <t>トウロク</t>
    </rPh>
    <rPh sb="2" eb="4">
      <t>シンパン</t>
    </rPh>
    <rPh sb="6" eb="8">
      <t>シメイ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</si>
  <si>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</si>
  <si>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リーグ選択肢</t>
    <rPh sb="3" eb="6">
      <t>センタクシ</t>
    </rPh>
    <phoneticPr fontId="1"/>
  </si>
  <si>
    <t>種別選択肢</t>
    <rPh sb="0" eb="2">
      <t>シュベツ</t>
    </rPh>
    <rPh sb="2" eb="5">
      <t>センタクシ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</si>
  <si>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</si>
  <si>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</si>
  <si>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</si>
  <si>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4種</t>
    <rPh sb="1" eb="2">
      <t>シュ</t>
    </rPh>
    <phoneticPr fontId="1"/>
  </si>
  <si>
    <t>女子</t>
    <rPh sb="0" eb="2">
      <t>ジョシ</t>
    </rPh>
    <phoneticPr fontId="1"/>
  </si>
  <si>
    <t>コード</t>
    <phoneticPr fontId="1"/>
  </si>
  <si>
    <t>ユニ（正）（上着）</t>
    <rPh sb="3" eb="4">
      <t>セイ</t>
    </rPh>
    <rPh sb="6" eb="8">
      <t>ウワギ</t>
    </rPh>
    <phoneticPr fontId="1"/>
  </si>
  <si>
    <t>ユニ（正）（パンツ）</t>
    <rPh sb="3" eb="4">
      <t>セイ</t>
    </rPh>
    <phoneticPr fontId="1"/>
  </si>
  <si>
    <t>ユニ（正）（ソックス）</t>
    <rPh sb="3" eb="4">
      <t>セイ</t>
    </rPh>
    <phoneticPr fontId="1"/>
  </si>
  <si>
    <t>ユニ（副）（上着）</t>
    <rPh sb="3" eb="4">
      <t>フク</t>
    </rPh>
    <rPh sb="6" eb="8">
      <t>ウワギ</t>
    </rPh>
    <phoneticPr fontId="1"/>
  </si>
  <si>
    <t>ユニ（副）（パンツ）</t>
    <rPh sb="3" eb="4">
      <t>フク</t>
    </rPh>
    <phoneticPr fontId="1"/>
  </si>
  <si>
    <t>ユニ（副）（ソックス）</t>
    <rPh sb="3" eb="4">
      <t>フク</t>
    </rPh>
    <phoneticPr fontId="1"/>
  </si>
  <si>
    <t>級</t>
    <rPh sb="0" eb="1">
      <t>キュウ</t>
    </rPh>
    <phoneticPr fontId="1"/>
  </si>
  <si>
    <t>（4級）</t>
    <rPh sb="2" eb="3">
      <t>キュウ</t>
    </rPh>
    <phoneticPr fontId="1"/>
  </si>
  <si>
    <t>（3級）</t>
    <rPh sb="2" eb="3">
      <t>キュウ</t>
    </rPh>
    <phoneticPr fontId="1"/>
  </si>
  <si>
    <t>（2級）</t>
    <rPh sb="2" eb="3">
      <t>キュウ</t>
    </rPh>
    <phoneticPr fontId="1"/>
  </si>
  <si>
    <t>（1級）</t>
    <rPh sb="2" eb="3">
      <t>キュウ</t>
    </rPh>
    <phoneticPr fontId="1"/>
  </si>
  <si>
    <t>（女子1級）</t>
    <rPh sb="4" eb="5">
      <t>キュウ</t>
    </rPh>
    <phoneticPr fontId="1"/>
  </si>
  <si>
    <t>No.</t>
  </si>
  <si>
    <t>ポジション</t>
  </si>
  <si>
    <t>登録審判4　氏名</t>
    <rPh sb="0" eb="2">
      <t>トウロク</t>
    </rPh>
    <rPh sb="2" eb="4">
      <t>シンパン</t>
    </rPh>
    <rPh sb="6" eb="8">
      <t>シメイ</t>
    </rPh>
    <phoneticPr fontId="1"/>
  </si>
  <si>
    <t>登録審判4　級</t>
    <rPh sb="0" eb="2">
      <t>トウロク</t>
    </rPh>
    <rPh sb="2" eb="4">
      <t>シンパン</t>
    </rPh>
    <rPh sb="6" eb="7">
      <t>キュウ</t>
    </rPh>
    <phoneticPr fontId="1"/>
  </si>
  <si>
    <t>運営委員（氏名）</t>
    <rPh sb="0" eb="4">
      <t>ウンエイイイン</t>
    </rPh>
    <rPh sb="5" eb="7">
      <t>シメイ</t>
    </rPh>
    <phoneticPr fontId="1"/>
  </si>
  <si>
    <t>運営委員（住所）</t>
    <rPh sb="0" eb="2">
      <t>ウンエイ</t>
    </rPh>
    <rPh sb="2" eb="4">
      <t>イイン</t>
    </rPh>
    <rPh sb="5" eb="7">
      <t>ジュウショ</t>
    </rPh>
    <phoneticPr fontId="1"/>
  </si>
  <si>
    <t>運営委員（自宅TEL）</t>
    <rPh sb="0" eb="2">
      <t>ウンエイ</t>
    </rPh>
    <rPh sb="2" eb="4">
      <t>イイン</t>
    </rPh>
    <rPh sb="5" eb="7">
      <t>ジタク</t>
    </rPh>
    <phoneticPr fontId="1"/>
  </si>
  <si>
    <t>運営委員（携帯）</t>
    <rPh sb="0" eb="2">
      <t>ウンエイ</t>
    </rPh>
    <rPh sb="2" eb="4">
      <t>イイン</t>
    </rPh>
    <rPh sb="5" eb="7">
      <t>ケイタイ</t>
    </rPh>
    <phoneticPr fontId="1"/>
  </si>
  <si>
    <t>運営委員（メール）</t>
    <rPh sb="0" eb="2">
      <t>ウンエイ</t>
    </rPh>
    <rPh sb="2" eb="4">
      <t>イイン</t>
    </rPh>
    <phoneticPr fontId="1"/>
  </si>
  <si>
    <t>運営委員（Line）</t>
    <rPh sb="0" eb="2">
      <t>ウンエイ</t>
    </rPh>
    <rPh sb="2" eb="4">
      <t>イイン</t>
    </rPh>
    <phoneticPr fontId="1"/>
  </si>
  <si>
    <t>審判委員（氏名）</t>
    <rPh sb="0" eb="2">
      <t>シンパン</t>
    </rPh>
    <rPh sb="2" eb="4">
      <t>イイン</t>
    </rPh>
    <rPh sb="5" eb="7">
      <t>シメイ</t>
    </rPh>
    <phoneticPr fontId="1"/>
  </si>
  <si>
    <t>審判委員（住所）</t>
    <rPh sb="0" eb="2">
      <t>シンパン</t>
    </rPh>
    <rPh sb="2" eb="4">
      <t>イイン</t>
    </rPh>
    <rPh sb="5" eb="7">
      <t>ジュウショ</t>
    </rPh>
    <phoneticPr fontId="1"/>
  </si>
  <si>
    <t>審判委員（自宅TEL）</t>
    <rPh sb="0" eb="2">
      <t>シンパン</t>
    </rPh>
    <rPh sb="2" eb="4">
      <t>イイン</t>
    </rPh>
    <rPh sb="5" eb="7">
      <t>ジタク</t>
    </rPh>
    <phoneticPr fontId="1"/>
  </si>
  <si>
    <t>審判委員（携帯）</t>
    <rPh sb="0" eb="2">
      <t>シンパン</t>
    </rPh>
    <rPh sb="2" eb="4">
      <t>イイン</t>
    </rPh>
    <rPh sb="5" eb="7">
      <t>ケイタイ</t>
    </rPh>
    <phoneticPr fontId="1"/>
  </si>
  <si>
    <t>審判委員（メール）</t>
    <rPh sb="0" eb="2">
      <t>シンパン</t>
    </rPh>
    <rPh sb="2" eb="4">
      <t>イイン</t>
    </rPh>
    <phoneticPr fontId="1"/>
  </si>
  <si>
    <t>審判委員（Line）</t>
    <rPh sb="0" eb="2">
      <t>シンパン</t>
    </rPh>
    <rPh sb="2" eb="4">
      <t>イイン</t>
    </rPh>
    <phoneticPr fontId="1"/>
  </si>
  <si>
    <t>審判委員（資格取得年）</t>
    <rPh sb="0" eb="2">
      <t>シンパン</t>
    </rPh>
    <rPh sb="2" eb="4">
      <t>イイン</t>
    </rPh>
    <rPh sb="5" eb="7">
      <t>シカク</t>
    </rPh>
    <rPh sb="7" eb="9">
      <t>シュトク</t>
    </rPh>
    <rPh sb="9" eb="10">
      <t>トシ</t>
    </rPh>
    <phoneticPr fontId="1"/>
  </si>
  <si>
    <t>審判委員（更新）</t>
    <rPh sb="0" eb="2">
      <t>シンパン</t>
    </rPh>
    <rPh sb="2" eb="4">
      <t>イイン</t>
    </rPh>
    <rPh sb="5" eb="7">
      <t>コウシン</t>
    </rPh>
    <phoneticPr fontId="1"/>
  </si>
  <si>
    <t>チーム連絡先（氏名）</t>
    <rPh sb="3" eb="6">
      <t>レンラクサキ</t>
    </rPh>
    <rPh sb="7" eb="9">
      <t>シメイ</t>
    </rPh>
    <phoneticPr fontId="1"/>
  </si>
  <si>
    <t>チーム連絡先（住所）</t>
    <rPh sb="3" eb="6">
      <t>レンラクサキ</t>
    </rPh>
    <rPh sb="7" eb="9">
      <t>ジュウショ</t>
    </rPh>
    <phoneticPr fontId="1"/>
  </si>
  <si>
    <t>チーム連絡先（携帯）</t>
    <rPh sb="3" eb="6">
      <t>レンラクサキ</t>
    </rPh>
    <rPh sb="7" eb="9">
      <t>ケイタイ</t>
    </rPh>
    <phoneticPr fontId="1"/>
  </si>
  <si>
    <t>チーム連絡先（メール）</t>
    <rPh sb="3" eb="6">
      <t>レンラクサキ</t>
    </rPh>
    <phoneticPr fontId="1"/>
  </si>
  <si>
    <t>チーム連絡先（Line）</t>
    <rPh sb="3" eb="6">
      <t>レンラクサキ</t>
    </rPh>
    <phoneticPr fontId="1"/>
  </si>
  <si>
    <t>選手登録番号</t>
    <rPh sb="0" eb="2">
      <t>センシュ</t>
    </rPh>
    <rPh sb="2" eb="6">
      <t>トウロクバンゴウ</t>
    </rPh>
    <phoneticPr fontId="1"/>
  </si>
  <si>
    <t>選手名</t>
    <rPh sb="0" eb="3">
      <t>センシュメイ</t>
    </rPh>
    <phoneticPr fontId="1"/>
  </si>
  <si>
    <t>登録選手（先発選手に〇印をつける）</t>
    <rPh sb="0" eb="4">
      <t>トウロクセンシュ</t>
    </rPh>
    <rPh sb="5" eb="9">
      <t>センパツセンシュ</t>
    </rPh>
    <rPh sb="11" eb="12">
      <t>シルシ</t>
    </rPh>
    <phoneticPr fontId="1"/>
  </si>
  <si>
    <t>先発〇印</t>
    <rPh sb="0" eb="2">
      <t>センパツ</t>
    </rPh>
    <rPh sb="2" eb="4">
      <t>マルシルシ</t>
    </rPh>
    <phoneticPr fontId="1"/>
  </si>
  <si>
    <t>選手登録番号</t>
    <rPh sb="0" eb="2">
      <t>センシュ</t>
    </rPh>
    <rPh sb="2" eb="6">
      <t>トウロクバンゴウ</t>
    </rPh>
    <phoneticPr fontId="1"/>
  </si>
  <si>
    <t>チーム名（代表者）</t>
    <rPh sb="3" eb="4">
      <t>メイ</t>
    </rPh>
    <rPh sb="5" eb="8">
      <t>ダイヒョウシャ</t>
    </rPh>
    <phoneticPr fontId="1"/>
  </si>
  <si>
    <t>審判員氏名</t>
    <rPh sb="0" eb="3">
      <t>シンパンイン</t>
    </rPh>
    <rPh sb="3" eb="5">
      <t>シメイ</t>
    </rPh>
    <phoneticPr fontId="1"/>
  </si>
  <si>
    <t>ユニフォームの色</t>
    <rPh sb="7" eb="8">
      <t>イロ</t>
    </rPh>
    <phoneticPr fontId="1"/>
  </si>
  <si>
    <t>上記の通り申し込みます</t>
    <rPh sb="0" eb="2">
      <t>ジョウキ</t>
    </rPh>
    <rPh sb="3" eb="4">
      <t>トオ</t>
    </rPh>
    <rPh sb="5" eb="6">
      <t>モウ</t>
    </rPh>
    <rPh sb="7" eb="8">
      <t>コ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</si>
  <si>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</si>
  <si>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</si>
  <si>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</si>
  <si>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※パソコンかスマホ、チーム運営に係わる人が確実に確認可能なアドレス。</t>
    <rPh sb="13" eb="15">
      <t>ウンエイ</t>
    </rPh>
    <rPh sb="16" eb="17">
      <t>カカ</t>
    </rPh>
    <rPh sb="19" eb="20">
      <t>ヒト</t>
    </rPh>
    <rPh sb="21" eb="23">
      <t>カクジツ</t>
    </rPh>
    <rPh sb="24" eb="26">
      <t>カクニン</t>
    </rPh>
    <rPh sb="26" eb="28">
      <t>カノウ</t>
    </rPh>
    <phoneticPr fontId="1"/>
  </si>
  <si>
    <t>正</t>
    <rPh sb="0" eb="1">
      <t>セイ</t>
    </rPh>
    <phoneticPr fontId="1"/>
  </si>
  <si>
    <t>取得年</t>
    <rPh sb="0" eb="3">
      <t>シュトクネン</t>
    </rPh>
    <phoneticPr fontId="1"/>
  </si>
  <si>
    <t>更新</t>
    <rPh sb="0" eb="2">
      <t>コウシン</t>
    </rPh>
    <phoneticPr fontId="1"/>
  </si>
  <si>
    <t>審判資格更新</t>
    <rPh sb="0" eb="4">
      <t>シンパンシカク</t>
    </rPh>
    <rPh sb="4" eb="6">
      <t>コウシン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</si>
  <si>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</si>
  <si>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</si>
  <si>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チーム名：</t>
    <rPh sb="3" eb="4">
      <t>メイ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</si>
  <si>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</si>
  <si>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</si>
  <si>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電話番号：</t>
    <rPh sb="0" eb="4">
      <t>デンワバンゴウ</t>
    </rPh>
    <phoneticPr fontId="1"/>
  </si>
  <si>
    <t>メールアドレス：</t>
    <phoneticPr fontId="1"/>
  </si>
  <si>
    <t>LINE ID：</t>
    <phoneticPr fontId="1"/>
  </si>
  <si>
    <t>審判資格：</t>
    <rPh sb="0" eb="4">
      <t>シンパンシカク</t>
    </rPh>
    <phoneticPr fontId="1"/>
  </si>
  <si>
    <t>1部（Ａ）</t>
  </si>
  <si>
    <t>1部（Ｂ）</t>
  </si>
  <si>
    <t>2部（Ａ）</t>
  </si>
  <si>
    <t>2部（Ｂ）</t>
  </si>
  <si>
    <t>3部（Ａ）</t>
  </si>
  <si>
    <t>3部（Ｂ）</t>
  </si>
  <si>
    <t>3部（Ｃ）</t>
  </si>
  <si>
    <t>フレンドリー（Ａ）</t>
  </si>
  <si>
    <t>フレンドリー（Ｂ）</t>
  </si>
  <si>
    <t>シニア</t>
  </si>
  <si>
    <t>年度</t>
    <rPh sb="0" eb="2">
      <t>ネンド</t>
    </rPh>
    <phoneticPr fontId="1"/>
  </si>
  <si>
    <t>申し込み者名</t>
    <rPh sb="0" eb="1">
      <t>モウ</t>
    </rPh>
    <rPh sb="2" eb="3">
      <t>コ</t>
    </rPh>
    <rPh sb="4" eb="5">
      <t>モノ</t>
    </rPh>
    <rPh sb="5" eb="6">
      <t>メイ</t>
    </rPh>
    <phoneticPr fontId="1"/>
  </si>
  <si>
    <t>この用紙は、試合当日のメンバー用紙兼用となります。</t>
    <rPh sb="2" eb="4">
      <t>ヨウシ</t>
    </rPh>
    <rPh sb="6" eb="10">
      <t>シアイトウジツ</t>
    </rPh>
    <rPh sb="15" eb="17">
      <t>ヨウシ</t>
    </rPh>
    <rPh sb="17" eb="19">
      <t>ケンヨウ</t>
    </rPh>
    <phoneticPr fontId="1"/>
  </si>
  <si>
    <t>市民リーグ申込年月日</t>
    <phoneticPr fontId="1"/>
  </si>
  <si>
    <t>市民スポ－ツ大会申込年月日</t>
    <rPh sb="0" eb="2">
      <t>シミン</t>
    </rPh>
    <rPh sb="6" eb="8">
      <t>タイカイ</t>
    </rPh>
    <rPh sb="8" eb="10">
      <t>モウシコミ</t>
    </rPh>
    <rPh sb="10" eb="13">
      <t>ネンガッピ</t>
    </rPh>
    <phoneticPr fontId="1"/>
  </si>
  <si>
    <t xml:space="preserve"> </t>
    <phoneticPr fontId="1"/>
  </si>
  <si>
    <t>（入力例：〇級△年□月）</t>
    <rPh sb="1" eb="4">
      <t>ニュウリョクレイ</t>
    </rPh>
    <rPh sb="6" eb="7">
      <t>キュウ</t>
    </rPh>
    <rPh sb="8" eb="9">
      <t>ネン</t>
    </rPh>
    <rPh sb="10" eb="11">
      <t>ツキ</t>
    </rPh>
    <phoneticPr fontId="1"/>
  </si>
  <si>
    <t xml:space="preserve"> </t>
    <phoneticPr fontId="1"/>
  </si>
  <si>
    <t>副</t>
    <rPh sb="0" eb="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</si>
</sst>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BIZ UDP明朝 Medium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22"/>
      <color theme="1"/>
      <name val="BIZ UDP明朝 Medium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B3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E5E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0" xfId="0" applyFont="1" applyAlignment="1"/>
    <xf numFmtId="0" fontId="3" fillId="0" borderId="0" xfId="0" applyFont="1" applyAlignment="1"/>
    <xf numFmtId="0" fontId="13" fillId="0" borderId="0" xfId="0" applyFont="1" applyAlignment="1">
      <alignment horizontal="centerContinuous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14" fillId="0" borderId="13" xfId="0" applyFont="1" applyBorder="1" applyAlignment="1">
      <alignment horizontal="centerContinuous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14" fontId="0" fillId="0" borderId="1" xfId="0" applyNumberFormat="1" applyBorder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6" fillId="6" borderId="3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Continuous" vertical="center"/>
    </xf>
    <xf numFmtId="14" fontId="17" fillId="9" borderId="0" xfId="0" applyNumberFormat="1" applyFont="1" applyFill="1" applyAlignment="1">
      <alignment horizontal="center" vertical="center" shrinkToFit="1"/>
    </xf>
    <xf numFmtId="0" fontId="18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6" fillId="2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11" fillId="0" borderId="2" xfId="0" applyFont="1" applyBorder="1">
      <alignment vertical="center"/>
    </xf>
    <xf numFmtId="0" fontId="11" fillId="0" borderId="12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2" borderId="2" xfId="0" applyFont="1" applyFill="1" applyBorder="1">
      <alignment vertical="center"/>
    </xf>
    <xf numFmtId="0" fontId="11" fillId="0" borderId="3" xfId="0" applyFont="1" applyBorder="1">
      <alignment vertic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1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8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1">
    <cellStyle name="標準" xfId="0" builtinId="0"/>
  </cellStyles>
  <dxfs count="33">
    <dxf>
      <font>
        <color theme="0" tint="-0.24994659260841701"/>
      </font>
      <numFmt numFmtId="177" formatCode=";;;&quot;入力例：090-1111-1111&quot;"/>
    </dxf>
    <dxf>
      <font>
        <color theme="0" tint="-0.24994659260841701"/>
      </font>
      <numFmt numFmtId="178" formatCode=";;;&quot;入力例：2025/1/1&quot;"/>
    </dxf>
    <dxf>
      <font>
        <color theme="0" tint="-0.24994659260841701"/>
      </font>
      <numFmt numFmtId="179" formatCode=";;;&quot;入力例：潔　世一&quot;"/>
    </dxf>
    <dxf>
      <font>
        <color theme="2" tint="-0.24994659260841701"/>
      </font>
      <numFmt numFmtId="180" formatCode=";;;&quot;入力例：〇級△年□月&quot;"/>
    </dxf>
    <dxf>
      <font>
        <color theme="2" tint="-0.24994659260841701"/>
      </font>
      <numFmt numFmtId="177" formatCode=";;;&quot;入力例：090-1111-1111&quot;"/>
    </dxf>
    <dxf>
      <font>
        <color theme="2" tint="-0.24994659260841701"/>
      </font>
      <numFmt numFmtId="181" formatCode=";;;&quot;入力例：さいたま市浦和区常盤1-1-1&quot;"/>
    </dxf>
    <dxf>
      <font>
        <color theme="2" tint="-0.24994659260841701"/>
      </font>
      <numFmt numFmtId="181" formatCode=";;;&quot;入力例：さいたま市浦和区常盤1-1-1&quot;"/>
    </dxf>
    <dxf>
      <font>
        <color theme="2" tint="-0.24994659260841701"/>
      </font>
      <numFmt numFmtId="182" formatCode=";;;&quot;入力例：USL01&quot;"/>
    </dxf>
    <dxf>
      <font>
        <color theme="2" tint="-0.24994659260841701"/>
      </font>
      <numFmt numFmtId="178" formatCode=";;;&quot;入力例：2025/1/1&quot;"/>
    </dxf>
    <dxf>
      <font>
        <color theme="2" tint="-0.24994659260841701"/>
      </font>
      <numFmt numFmtId="183" formatCode=";;;&quot;入力例：2025&quot;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2"/>
        <charset val="12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5E5"/>
      <color rgb="FFCCFFFF"/>
      <color rgb="FFFBB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104776</xdr:rowOff>
    </xdr:from>
    <xdr:to>
      <xdr:col>4</xdr:col>
      <xdr:colOff>142874</xdr:colOff>
      <xdr:row>20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F3247A-B58D-CC30-47A9-D2ABA75CE414}"/>
            </a:ext>
          </a:extLst>
        </xdr:cNvPr>
        <xdr:cNvSpPr txBox="1"/>
      </xdr:nvSpPr>
      <xdr:spPr>
        <a:xfrm>
          <a:off x="5476875" y="104776"/>
          <a:ext cx="609599" cy="6353174"/>
        </a:xfrm>
        <a:prstGeom prst="rect">
          <a:avLst/>
        </a:prstGeom>
        <a:solidFill>
          <a:srgbClr val="FFE5E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180000" tIns="180000" rIns="180000" bIns="180000" rtlCol="0" anchor="ctr" anchorCtr="0"/>
        <a:lstStyle/>
        <a:p>
          <a:r>
            <a:rPr kumimoji="1" lang="ja-JP" altLang="en-US" sz="1100" kern="1200"/>
            <a:t>薄紅色のセルは、選択すると右に小さな▼が出ますので、そこをクリックして選んでください。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</xdr:row>
      <xdr:rowOff>171450</xdr:rowOff>
    </xdr:from>
    <xdr:to>
      <xdr:col>9</xdr:col>
      <xdr:colOff>1609725</xdr:colOff>
      <xdr:row>3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B43E10-3DF9-82A6-E233-9A919FDBA4EE}"/>
            </a:ext>
          </a:extLst>
        </xdr:cNvPr>
        <xdr:cNvSpPr txBox="1"/>
      </xdr:nvSpPr>
      <xdr:spPr>
        <a:xfrm>
          <a:off x="8810625" y="609600"/>
          <a:ext cx="2447925" cy="5619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 kern="1200"/>
            <a:t>印刷用ページ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2152650</xdr:colOff>
      <xdr:row>2</xdr:row>
      <xdr:rowOff>95251</xdr:rowOff>
    </xdr:from>
    <xdr:to>
      <xdr:col>5</xdr:col>
      <xdr:colOff>1323975</xdr:colOff>
      <xdr:row>3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C48F6A-CC59-4A28-A8F5-92D610D3258B}"/>
            </a:ext>
          </a:extLst>
        </xdr:cNvPr>
        <xdr:cNvSpPr txBox="1"/>
      </xdr:nvSpPr>
      <xdr:spPr>
        <a:xfrm>
          <a:off x="6610350" y="657226"/>
          <a:ext cx="1504950" cy="361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200" b="1" kern="1200"/>
            <a:t>印刷用ページ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2152650</xdr:colOff>
      <xdr:row>2</xdr:row>
      <xdr:rowOff>95251</xdr:rowOff>
    </xdr:from>
    <xdr:to>
      <xdr:col>5</xdr:col>
      <xdr:colOff>1323975</xdr:colOff>
      <xdr:row>3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24CCE9-78ED-4FE4-B889-F94B82FD7E85}"/>
            </a:ext>
          </a:extLst>
        </xdr:cNvPr>
        <xdr:cNvSpPr txBox="1"/>
      </xdr:nvSpPr>
      <xdr:spPr>
        <a:xfrm>
          <a:off x="6610350" y="657226"/>
          <a:ext cx="1504950" cy="361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200" b="1" kern="1200"/>
            <a:t>印刷用ページ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314504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E0007A-F4C2-4541-AEEE-0B49020CCB72}"/>
            </a:ext>
          </a:extLst>
        </xdr:cNvPr>
        <xdr:cNvSpPr txBox="1"/>
      </xdr:nvSpPr>
      <xdr:spPr>
        <a:xfrm>
          <a:off x="0" y="835684"/>
          <a:ext cx="1419764" cy="31450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運営委員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314504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F5C499-576D-4399-B1AF-7CEEBA9F4145}"/>
            </a:ext>
          </a:extLst>
        </xdr:cNvPr>
        <xdr:cNvSpPr txBox="1"/>
      </xdr:nvSpPr>
      <xdr:spPr>
        <a:xfrm>
          <a:off x="0" y="4537854"/>
          <a:ext cx="1419764" cy="31450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審判委員</a:t>
          </a:r>
        </a:p>
      </xdr:txBody>
    </xdr:sp>
    <xdr:clientData/>
  </xdr:twoCellAnchor>
  <xdr:twoCellAnchor>
    <xdr:from>
      <xdr:col>0</xdr:col>
      <xdr:colOff>98845</xdr:colOff>
      <xdr:row>1</xdr:row>
      <xdr:rowOff>80873</xdr:rowOff>
    </xdr:from>
    <xdr:to>
      <xdr:col>1</xdr:col>
      <xdr:colOff>377407</xdr:colOff>
      <xdr:row>3</xdr:row>
      <xdr:rowOff>26958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BF0535-223F-4D36-AE02-3268B9A19157}"/>
            </a:ext>
          </a:extLst>
        </xdr:cNvPr>
        <xdr:cNvSpPr txBox="1"/>
      </xdr:nvSpPr>
      <xdr:spPr>
        <a:xfrm>
          <a:off x="98845" y="404364"/>
          <a:ext cx="1698326" cy="3594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 kern="1200"/>
            <a:t>印刷用ページ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CD0D67-A3CD-4BA0-A7AE-43D5606D213A}" name="テーブル_リーグ" displayName="テーブル_リーグ" ref="H1:H11" totalsRowShown="0" headerRowDxfId="32" dataDxfId="31">
  <autoFilter ref="H1:H11" xr:uid="{7ACD0D67-A3CD-4BA0-A7AE-43D5606D213A}"/>
  <tableColumns count="1">
    <tableColumn id="1" xr3:uid="{0BD3A1A6-011E-488F-B011-62669CA2FECE}" name="リーグ選択肢" dataDxfId="3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23CA7C-E182-4D2B-A2ED-E2879710348C}" name="テーブル_種別" displayName="テーブル_種別" ref="F1:F6" totalsRowShown="0" headerRowDxfId="29" dataDxfId="28" tableBorderDxfId="27">
  <autoFilter ref="F1:F6" xr:uid="{7B23CA7C-E182-4D2B-A2ED-E2879710348C}"/>
  <tableColumns count="1">
    <tableColumn id="1" xr3:uid="{2DE6B31D-8EA7-4F9A-A1D0-20F52C596EAE}" name="種別選択肢" dataDxfId="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283372-A631-4F97-B213-648ADB1FFFA1}" name="テーブル_審判資格" displayName="テーブル_審判資格" ref="J1:J6" totalsRowShown="0" headerRowDxfId="25" dataDxfId="24">
  <autoFilter ref="J1:J6" xr:uid="{DF283372-A631-4F97-B213-648ADB1FFFA1}"/>
  <tableColumns count="1">
    <tableColumn id="1" xr3:uid="{8067245D-7977-424F-8EAD-96F67DC94B76}" name="級" dataDxfId="23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E1981C-62EF-4E4C-B730-6E293022EBE4}" name="テーブル3" displayName="テーブル3" ref="L1:L3" totalsRowShown="0" headerRowDxfId="22" dataDxfId="21">
  <autoFilter ref="L1:L3" xr:uid="{85E1981C-62EF-4E4C-B730-6E293022EBE4}"/>
  <tableColumns count="1">
    <tableColumn id="1" xr3:uid="{3BAE51DD-C225-4FFC-B7A5-B5874761BEB2}" name="審判資格更新" dataDxfId="20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2BAA84-1AA2-4D82-97F4-EBA9E99E34EF}" name="テーブル_登録選手" displayName="テーブル_登録選手" ref="A1:I46" totalsRowShown="0" headerRowDxfId="19">
  <autoFilter ref="A1:I46" xr:uid="{B32BAA84-1AA2-4D82-97F4-EBA9E99E34EF}"/>
  <tableColumns count="9">
    <tableColumn id="1" xr3:uid="{3753247D-DEB7-4FF8-A438-044B9678CDE1}" name="No." dataDxfId="18"/>
    <tableColumn id="2" xr3:uid="{6DF29F8E-6A11-462D-875E-3F6C04C4D4BC}" name="背番号" dataDxfId="17"/>
    <tableColumn id="3" xr3:uid="{C570CF56-ED4E-4FF7-81A0-3BF2D9D4A156}" name="ポジション" dataDxfId="16"/>
    <tableColumn id="4" xr3:uid="{2A728117-0115-4E2B-9C1E-18ABECB4F156}" name="氏名" dataDxfId="15"/>
    <tableColumn id="5" xr3:uid="{3E1460CD-A6D1-48F9-ADE0-C40E676EC210}" name="生年月日" dataDxfId="14"/>
    <tableColumn id="6" xr3:uid="{30D0E0D9-B84E-418D-9AB7-FE2C9347BC28}" name="住所（現住所又は勤務所在地）" dataDxfId="13"/>
    <tableColumn id="7" xr3:uid="{4BD2D9F9-F825-4FB4-9090-4DA4151DFE6D}" name="電話番号" dataDxfId="12"/>
    <tableColumn id="8" xr3:uid="{9692263C-B900-4159-B07C-2DC6A6EDA3B5}" name="前登録" dataDxfId="11"/>
    <tableColumn id="9" xr3:uid="{265EEF08-0D45-4760-BC12-9FF070042633}" name="選手登録番号" dataDxfId="1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91F8-C452-4B5B-8E67-52F901C24CE5}">
  <sheetPr codeName="Sheet1">
    <tabColor theme="8" tint="0.59999389629810485"/>
  </sheetPr>
  <dimension ref="A1:L46"/>
  <sheetViews>
    <sheetView topLeftCell="A4" workbookViewId="0"/>
  </sheetViews>
  <sheetFormatPr defaultRowHeight="18" x14ac:dyDescent="0.55000000000000004"/>
  <cols>
    <col min="1" max="1" width="27.58203125" bestFit="1" customWidth="1"/>
    <col min="2" max="2" width="40.08203125" customWidth="1"/>
    <col min="3" max="5" width="5.08203125" customWidth="1"/>
    <col min="6" max="6" width="17.25" bestFit="1" customWidth="1"/>
    <col min="7" max="7" width="3.58203125" customWidth="1"/>
    <col min="8" max="8" width="17.25" bestFit="1" customWidth="1"/>
    <col min="9" max="9" width="3.58203125" customWidth="1"/>
    <col min="10" max="10" width="14.83203125" customWidth="1"/>
    <col min="11" max="11" width="3.58203125" customWidth="1"/>
    <col min="12" max="12" width="14.83203125" customWidth="1"/>
  </cols>
  <sheetData>
    <row r="1" spans="1:12" ht="25" customHeight="1" x14ac:dyDescent="0.55000000000000004">
      <c r="A1" s="9" t="s">
        <v>112</v>
      </c>
      <c r="B1" s="10" t="s">
        <v>117</v>
      </c>
      <c r="F1" s="13" t="s">
        <v>34</v>
      </c>
      <c r="H1" s="4" t="s">
        <v>33</v>
      </c>
      <c r="J1" s="4" t="s">
        <v>47</v>
      </c>
      <c r="L1" s="4" t="s">
        <v>92</v>
      </c>
    </row>
    <row r="2" spans="1:12" ht="25" customHeight="1" x14ac:dyDescent="0.55000000000000004">
      <c r="A2" s="62" t="s">
        <v>115</v>
      </c>
      <c r="B2" s="56" t="s">
        <v>119</v>
      </c>
      <c r="F2" s="12" t="s">
        <v>35</v>
      </c>
      <c r="H2" s="4" t="s">
        <v>102</v>
      </c>
      <c r="J2" s="4" t="s">
        <v>48</v>
      </c>
      <c r="L2" s="4" t="s">
        <v>93</v>
      </c>
    </row>
    <row r="3" spans="1:12" ht="25" customHeight="1" x14ac:dyDescent="0.55000000000000004">
      <c r="A3" s="9" t="s">
        <v>116</v>
      </c>
      <c r="B3" s="10" t="s">
        <v>117</v>
      </c>
      <c r="F3" s="12" t="s">
        <v>36</v>
      </c>
      <c r="H3" s="4" t="s">
        <v>103</v>
      </c>
      <c r="J3" s="4" t="s">
        <v>49</v>
      </c>
      <c r="L3" s="4" t="s">
        <v>94</v>
      </c>
    </row>
    <row r="4" spans="1:12" ht="25" customHeight="1" x14ac:dyDescent="0.55000000000000004">
      <c r="A4" s="9" t="s">
        <v>113</v>
      </c>
      <c r="B4" s="10"/>
      <c r="F4" s="12" t="s">
        <v>37</v>
      </c>
      <c r="H4" s="4" t="s">
        <v>104</v>
      </c>
      <c r="J4" s="4" t="s">
        <v>50</v>
      </c>
    </row>
    <row r="5" spans="1:12" ht="25" customHeight="1" x14ac:dyDescent="0.55000000000000004">
      <c r="A5" s="9" t="s">
        <v>40</v>
      </c>
      <c r="B5" s="10" t="s">
        <v>117</v>
      </c>
      <c r="F5" s="12" t="s">
        <v>38</v>
      </c>
      <c r="H5" s="4" t="s">
        <v>105</v>
      </c>
      <c r="J5" s="4" t="s">
        <v>52</v>
      </c>
    </row>
    <row r="6" spans="1:12" ht="25" customHeight="1" x14ac:dyDescent="0.55000000000000004">
      <c r="A6" s="9" t="s">
        <v>0</v>
      </c>
      <c r="B6" s="70"/>
      <c r="F6" s="12" t="s">
        <v>39</v>
      </c>
      <c r="H6" s="4" t="s">
        <v>106</v>
      </c>
      <c r="J6" s="4" t="s">
        <v>51</v>
      </c>
    </row>
    <row r="7" spans="1:12" ht="25" customHeight="1" x14ac:dyDescent="0.55000000000000004">
      <c r="A7" s="9" t="s">
        <v>1</v>
      </c>
      <c r="B7" s="70"/>
      <c r="F7" s="12"/>
      <c r="H7" s="4" t="s">
        <v>107</v>
      </c>
    </row>
    <row r="8" spans="1:12" ht="25" customHeight="1" x14ac:dyDescent="0.55000000000000004">
      <c r="A8" s="9" t="s">
        <v>2</v>
      </c>
      <c r="B8" s="10"/>
      <c r="F8" s="4"/>
      <c r="H8" s="4" t="s">
        <v>108</v>
      </c>
    </row>
    <row r="9" spans="1:12" ht="25" customHeight="1" x14ac:dyDescent="0.55000000000000004">
      <c r="A9" s="9" t="s">
        <v>24</v>
      </c>
      <c r="B9" s="10" t="s">
        <v>117</v>
      </c>
      <c r="F9" s="4"/>
      <c r="H9" s="4" t="s">
        <v>109</v>
      </c>
    </row>
    <row r="10" spans="1:12" ht="25" customHeight="1" x14ac:dyDescent="0.55000000000000004">
      <c r="A10" s="9" t="s">
        <v>3</v>
      </c>
      <c r="B10" s="10"/>
      <c r="H10" s="4" t="s">
        <v>110</v>
      </c>
    </row>
    <row r="11" spans="1:12" ht="25" customHeight="1" x14ac:dyDescent="0.55000000000000004">
      <c r="A11" s="9" t="s">
        <v>19</v>
      </c>
      <c r="B11" s="10"/>
      <c r="H11" s="4" t="s">
        <v>111</v>
      </c>
    </row>
    <row r="12" spans="1:12" ht="25" customHeight="1" x14ac:dyDescent="0.55000000000000004">
      <c r="A12" s="9" t="s">
        <v>25</v>
      </c>
      <c r="B12" s="10"/>
      <c r="H12" s="4"/>
    </row>
    <row r="13" spans="1:12" ht="25" customHeight="1" x14ac:dyDescent="0.55000000000000004">
      <c r="A13" s="9" t="s">
        <v>71</v>
      </c>
      <c r="B13" s="10"/>
    </row>
    <row r="14" spans="1:12" ht="25" customHeight="1" x14ac:dyDescent="0.55000000000000004">
      <c r="A14" s="9" t="s">
        <v>72</v>
      </c>
      <c r="B14" s="10" t="s">
        <v>117</v>
      </c>
    </row>
    <row r="15" spans="1:12" ht="25" customHeight="1" x14ac:dyDescent="0.55000000000000004">
      <c r="A15" s="9" t="s">
        <v>73</v>
      </c>
      <c r="B15" s="10" t="s">
        <v>117</v>
      </c>
    </row>
    <row r="16" spans="1:12" ht="25" customHeight="1" x14ac:dyDescent="0.55000000000000004">
      <c r="A16" s="9" t="s">
        <v>74</v>
      </c>
      <c r="B16" s="53"/>
    </row>
    <row r="17" spans="1:3" ht="25" customHeight="1" x14ac:dyDescent="0.55000000000000004">
      <c r="A17" s="9" t="s">
        <v>75</v>
      </c>
      <c r="B17" s="10"/>
    </row>
    <row r="18" spans="1:3" ht="25" customHeight="1" x14ac:dyDescent="0.55000000000000004">
      <c r="A18" s="25" t="s">
        <v>57</v>
      </c>
      <c r="B18" s="10"/>
    </row>
    <row r="19" spans="1:3" ht="25" customHeight="1" x14ac:dyDescent="0.55000000000000004">
      <c r="A19" s="25" t="s">
        <v>58</v>
      </c>
      <c r="B19" s="10"/>
    </row>
    <row r="20" spans="1:3" ht="25" customHeight="1" x14ac:dyDescent="0.55000000000000004">
      <c r="A20" s="25" t="s">
        <v>59</v>
      </c>
      <c r="B20" s="10"/>
    </row>
    <row r="21" spans="1:3" ht="25" customHeight="1" x14ac:dyDescent="0.55000000000000004">
      <c r="A21" s="25" t="s">
        <v>60</v>
      </c>
      <c r="B21" s="10"/>
    </row>
    <row r="22" spans="1:3" ht="25" customHeight="1" x14ac:dyDescent="0.55000000000000004">
      <c r="A22" s="25" t="s">
        <v>61</v>
      </c>
      <c r="B22" s="10"/>
    </row>
    <row r="23" spans="1:3" ht="25" customHeight="1" x14ac:dyDescent="0.55000000000000004">
      <c r="A23" s="25" t="s">
        <v>62</v>
      </c>
      <c r="B23" s="10"/>
    </row>
    <row r="24" spans="1:3" ht="25" customHeight="1" x14ac:dyDescent="0.55000000000000004">
      <c r="A24" s="26" t="s">
        <v>63</v>
      </c>
      <c r="B24" s="10"/>
    </row>
    <row r="25" spans="1:3" ht="25" customHeight="1" x14ac:dyDescent="0.55000000000000004">
      <c r="A25" s="26" t="s">
        <v>64</v>
      </c>
      <c r="B25" s="10"/>
    </row>
    <row r="26" spans="1:3" ht="25" customHeight="1" x14ac:dyDescent="0.55000000000000004">
      <c r="A26" s="26" t="s">
        <v>65</v>
      </c>
      <c r="B26" s="10"/>
    </row>
    <row r="27" spans="1:3" ht="25" customHeight="1" x14ac:dyDescent="0.55000000000000004">
      <c r="A27" s="26" t="s">
        <v>66</v>
      </c>
      <c r="B27" s="10"/>
    </row>
    <row r="28" spans="1:3" ht="25" customHeight="1" x14ac:dyDescent="0.55000000000000004">
      <c r="A28" s="26" t="s">
        <v>67</v>
      </c>
      <c r="B28" s="10"/>
    </row>
    <row r="29" spans="1:3" ht="25" customHeight="1" x14ac:dyDescent="0.55000000000000004">
      <c r="A29" s="26" t="s">
        <v>68</v>
      </c>
      <c r="B29" s="10"/>
    </row>
    <row r="30" spans="1:3" ht="25" customHeight="1" x14ac:dyDescent="0.55000000000000004">
      <c r="A30" s="26" t="s">
        <v>69</v>
      </c>
      <c r="B30" s="10" t="s">
        <v>117</v>
      </c>
      <c r="C30" t="s">
        <v>118</v>
      </c>
    </row>
    <row r="31" spans="1:3" ht="25" customHeight="1" x14ac:dyDescent="0.55000000000000004">
      <c r="A31" s="26" t="s">
        <v>70</v>
      </c>
      <c r="B31" s="70"/>
    </row>
    <row r="32" spans="1:3" ht="25" customHeight="1" x14ac:dyDescent="0.55000000000000004">
      <c r="A32" s="27" t="s">
        <v>26</v>
      </c>
      <c r="B32" s="10"/>
    </row>
    <row r="33" spans="1:2" ht="25" customHeight="1" x14ac:dyDescent="0.55000000000000004">
      <c r="A33" s="27" t="s">
        <v>27</v>
      </c>
      <c r="B33" s="70"/>
    </row>
    <row r="34" spans="1:2" ht="25" customHeight="1" x14ac:dyDescent="0.55000000000000004">
      <c r="A34" s="27" t="s">
        <v>28</v>
      </c>
      <c r="B34" s="10"/>
    </row>
    <row r="35" spans="1:2" ht="25" customHeight="1" x14ac:dyDescent="0.55000000000000004">
      <c r="A35" s="27" t="s">
        <v>30</v>
      </c>
      <c r="B35" s="70"/>
    </row>
    <row r="36" spans="1:2" ht="25" customHeight="1" x14ac:dyDescent="0.55000000000000004">
      <c r="A36" s="27" t="s">
        <v>31</v>
      </c>
      <c r="B36" s="10"/>
    </row>
    <row r="37" spans="1:2" ht="25" customHeight="1" x14ac:dyDescent="0.55000000000000004">
      <c r="A37" s="27" t="s">
        <v>29</v>
      </c>
      <c r="B37" s="70"/>
    </row>
    <row r="38" spans="1:2" ht="25" customHeight="1" x14ac:dyDescent="0.55000000000000004">
      <c r="A38" s="27" t="s">
        <v>55</v>
      </c>
      <c r="B38" s="10"/>
    </row>
    <row r="39" spans="1:2" ht="25" customHeight="1" x14ac:dyDescent="0.55000000000000004">
      <c r="A39" s="27" t="s">
        <v>56</v>
      </c>
      <c r="B39" s="70"/>
    </row>
    <row r="40" spans="1:2" ht="25" customHeight="1" x14ac:dyDescent="0.55000000000000004">
      <c r="A40" s="28" t="s">
        <v>41</v>
      </c>
      <c r="B40" s="10"/>
    </row>
    <row r="41" spans="1:2" ht="25" customHeight="1" x14ac:dyDescent="0.55000000000000004">
      <c r="A41" s="28" t="s">
        <v>42</v>
      </c>
      <c r="B41" s="10"/>
    </row>
    <row r="42" spans="1:2" ht="25" customHeight="1" x14ac:dyDescent="0.55000000000000004">
      <c r="A42" s="28" t="s">
        <v>43</v>
      </c>
      <c r="B42" s="10"/>
    </row>
    <row r="43" spans="1:2" ht="25" customHeight="1" x14ac:dyDescent="0.55000000000000004">
      <c r="A43" s="28" t="s">
        <v>44</v>
      </c>
      <c r="B43" s="10"/>
    </row>
    <row r="44" spans="1:2" ht="25" customHeight="1" x14ac:dyDescent="0.55000000000000004">
      <c r="A44" s="28" t="s">
        <v>45</v>
      </c>
      <c r="B44" s="10"/>
    </row>
    <row r="45" spans="1:2" ht="25" customHeight="1" x14ac:dyDescent="0.55000000000000004">
      <c r="A45" s="28" t="s">
        <v>46</v>
      </c>
      <c r="B45" s="10"/>
    </row>
    <row r="46" spans="1:2" ht="25" customHeight="1" x14ac:dyDescent="0.55000000000000004">
      <c r="A46" s="28" t="s">
        <v>32</v>
      </c>
      <c r="B46" s="10"/>
    </row>
  </sheetData>
  <phoneticPr fontId="1"/>
  <conditionalFormatting sqref="B1">
    <cfRule type="cellIs" dxfId="9" priority="10" operator="equal">
      <formula>" "</formula>
    </cfRule>
  </conditionalFormatting>
  <conditionalFormatting sqref="B2:B3">
    <cfRule type="cellIs" dxfId="8" priority="1" operator="equal">
      <formula>" "</formula>
    </cfRule>
  </conditionalFormatting>
  <conditionalFormatting sqref="B5">
    <cfRule type="cellIs" dxfId="7" priority="5" operator="equal">
      <formula>" "</formula>
    </cfRule>
  </conditionalFormatting>
  <conditionalFormatting sqref="B9">
    <cfRule type="cellIs" dxfId="6" priority="4" operator="equal">
      <formula>" "</formula>
    </cfRule>
  </conditionalFormatting>
  <conditionalFormatting sqref="B14">
    <cfRule type="cellIs" dxfId="5" priority="3" operator="equal">
      <formula>" "</formula>
    </cfRule>
  </conditionalFormatting>
  <conditionalFormatting sqref="B15">
    <cfRule type="cellIs" dxfId="4" priority="2" operator="equal">
      <formula>" "</formula>
    </cfRule>
  </conditionalFormatting>
  <conditionalFormatting sqref="B30">
    <cfRule type="cellIs" dxfId="3" priority="6" operator="equal">
      <formula>" "</formula>
    </cfRule>
  </conditionalFormatting>
  <dataValidations xWindow="378" yWindow="697" count="4">
    <dataValidation type="list" allowBlank="1" showInputMessage="1" showErrorMessage="1" promptTitle="種別" prompt="→の▼から選択してください" sqref="B6" xr:uid="{1515AD84-91F3-42A4-A407-24CBB0A76982}">
      <formula1>$F$2:$F$6</formula1>
    </dataValidation>
    <dataValidation type="list" allowBlank="1" showInputMessage="1" showErrorMessage="1" promptTitle="リーグ" prompt="→の▼から選択してください" sqref="B7" xr:uid="{E5F5F2A0-BE53-4C48-8587-C9B585DDE085}">
      <formula1>$H$2:$H$11</formula1>
    </dataValidation>
    <dataValidation type="list" allowBlank="1" showInputMessage="1" showErrorMessage="1" promptTitle="審判資格" prompt="→の▼から選んでください" sqref="B33 B37 B35 B39" xr:uid="{9191B8D6-7BA1-4756-A299-990B2290D4B1}">
      <formula1>$J$2:$J$6</formula1>
    </dataValidation>
    <dataValidation type="list" allowBlank="1" showInputMessage="1" showErrorMessage="1" promptTitle="審判資格更新有無" prompt="→の▼から選択してください" sqref="B31" xr:uid="{3DCDDE58-9132-442F-985C-05D2F9E289C3}">
      <formula1>$L$2:$L$3</formula1>
    </dataValidation>
  </dataValidation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AF8B-40E6-44AF-B315-60295442AE90}">
  <sheetPr codeName="Sheet2">
    <tabColor theme="8" tint="0.59999389629810485"/>
  </sheetPr>
  <dimension ref="A1:I46"/>
  <sheetViews>
    <sheetView workbookViewId="0"/>
  </sheetViews>
  <sheetFormatPr defaultRowHeight="18" x14ac:dyDescent="0.55000000000000004"/>
  <cols>
    <col min="1" max="1" width="5.58203125" customWidth="1"/>
    <col min="2" max="2" width="11.33203125" bestFit="1" customWidth="1"/>
    <col min="3" max="3" width="15.25" bestFit="1" customWidth="1"/>
    <col min="4" max="4" width="16.5" customWidth="1"/>
    <col min="5" max="5" width="17.5" bestFit="1" customWidth="1"/>
    <col min="6" max="6" width="45.25" customWidth="1"/>
    <col min="7" max="7" width="23" bestFit="1" customWidth="1"/>
    <col min="8" max="8" width="14.5" customWidth="1"/>
    <col min="9" max="9" width="17.25" bestFit="1" customWidth="1"/>
  </cols>
  <sheetData>
    <row r="1" spans="1:9" x14ac:dyDescent="0.55000000000000004">
      <c r="A1" s="4" t="s">
        <v>53</v>
      </c>
      <c r="B1" s="4" t="s">
        <v>7</v>
      </c>
      <c r="C1" s="4" t="s">
        <v>54</v>
      </c>
      <c r="D1" s="4" t="s">
        <v>9</v>
      </c>
      <c r="E1" s="4" t="s">
        <v>10</v>
      </c>
      <c r="F1" s="4" t="s">
        <v>12</v>
      </c>
      <c r="G1" s="4" t="s">
        <v>13</v>
      </c>
      <c r="H1" s="4" t="s">
        <v>14</v>
      </c>
      <c r="I1" s="4" t="s">
        <v>76</v>
      </c>
    </row>
    <row r="2" spans="1:9" x14ac:dyDescent="0.55000000000000004">
      <c r="A2" s="4">
        <v>1</v>
      </c>
      <c r="B2" s="65"/>
      <c r="C2" s="65"/>
      <c r="D2" s="65" t="s">
        <v>117</v>
      </c>
      <c r="E2" s="66" t="s">
        <v>117</v>
      </c>
      <c r="F2" s="67"/>
      <c r="G2" s="65" t="s">
        <v>117</v>
      </c>
      <c r="H2" s="68"/>
      <c r="I2" s="69"/>
    </row>
    <row r="3" spans="1:9" x14ac:dyDescent="0.55000000000000004">
      <c r="A3" s="4">
        <v>2</v>
      </c>
      <c r="B3" s="65"/>
      <c r="C3" s="65"/>
      <c r="D3" s="65"/>
      <c r="E3" s="66"/>
      <c r="F3" s="67"/>
      <c r="G3" s="65"/>
      <c r="H3" s="68"/>
      <c r="I3" s="69"/>
    </row>
    <row r="4" spans="1:9" x14ac:dyDescent="0.55000000000000004">
      <c r="A4" s="4">
        <v>3</v>
      </c>
      <c r="B4" s="65"/>
      <c r="C4" s="65"/>
      <c r="D4" s="65"/>
      <c r="E4" s="66"/>
      <c r="F4" s="67"/>
      <c r="G4" s="65"/>
      <c r="H4" s="68"/>
      <c r="I4" s="69"/>
    </row>
    <row r="5" spans="1:9" x14ac:dyDescent="0.55000000000000004">
      <c r="A5" s="4">
        <v>4</v>
      </c>
      <c r="B5" s="65"/>
      <c r="C5" s="65"/>
      <c r="D5" s="65"/>
      <c r="E5" s="66"/>
      <c r="F5" s="67"/>
      <c r="G5" s="65"/>
      <c r="H5" s="68"/>
      <c r="I5" s="69"/>
    </row>
    <row r="6" spans="1:9" x14ac:dyDescent="0.55000000000000004">
      <c r="A6" s="4">
        <v>5</v>
      </c>
      <c r="B6" s="65"/>
      <c r="C6" s="65"/>
      <c r="D6" s="65"/>
      <c r="E6" s="66"/>
      <c r="F6" s="67"/>
      <c r="G6" s="65"/>
      <c r="H6" s="68"/>
      <c r="I6" s="69"/>
    </row>
    <row r="7" spans="1:9" x14ac:dyDescent="0.55000000000000004">
      <c r="A7" s="4">
        <v>6</v>
      </c>
      <c r="B7" s="65"/>
      <c r="C7" s="65"/>
      <c r="D7" s="65"/>
      <c r="E7" s="66"/>
      <c r="F7" s="67"/>
      <c r="G7" s="65"/>
      <c r="H7" s="68"/>
      <c r="I7" s="69"/>
    </row>
    <row r="8" spans="1:9" x14ac:dyDescent="0.55000000000000004">
      <c r="A8" s="4">
        <v>7</v>
      </c>
      <c r="B8" s="65"/>
      <c r="C8" s="65"/>
      <c r="D8" s="65"/>
      <c r="E8" s="66"/>
      <c r="F8" s="67"/>
      <c r="G8" s="65"/>
      <c r="H8" s="68"/>
      <c r="I8" s="69"/>
    </row>
    <row r="9" spans="1:9" x14ac:dyDescent="0.55000000000000004">
      <c r="A9" s="4">
        <v>8</v>
      </c>
      <c r="B9" s="65"/>
      <c r="C9" s="65"/>
      <c r="D9" s="65"/>
      <c r="E9" s="66"/>
      <c r="F9" s="67"/>
      <c r="G9" s="65"/>
      <c r="H9" s="68"/>
      <c r="I9" s="69"/>
    </row>
    <row r="10" spans="1:9" x14ac:dyDescent="0.55000000000000004">
      <c r="A10" s="4">
        <v>9</v>
      </c>
      <c r="B10" s="65"/>
      <c r="C10" s="65"/>
      <c r="D10" s="65"/>
      <c r="E10" s="66"/>
      <c r="F10" s="67"/>
      <c r="G10" s="65"/>
      <c r="H10" s="68"/>
      <c r="I10" s="69"/>
    </row>
    <row r="11" spans="1:9" x14ac:dyDescent="0.55000000000000004">
      <c r="A11" s="4">
        <v>10</v>
      </c>
      <c r="B11" s="65"/>
      <c r="C11" s="65"/>
      <c r="D11" s="65"/>
      <c r="E11" s="66"/>
      <c r="F11" s="67"/>
      <c r="G11" s="65"/>
      <c r="H11" s="68"/>
      <c r="I11" s="69"/>
    </row>
    <row r="12" spans="1:9" x14ac:dyDescent="0.55000000000000004">
      <c r="A12" s="4">
        <v>11</v>
      </c>
      <c r="B12" s="65"/>
      <c r="C12" s="65"/>
      <c r="D12" s="65"/>
      <c r="E12" s="66"/>
      <c r="F12" s="67"/>
      <c r="G12" s="65"/>
      <c r="H12" s="68"/>
      <c r="I12" s="69"/>
    </row>
    <row r="13" spans="1:9" x14ac:dyDescent="0.55000000000000004">
      <c r="A13" s="4">
        <v>12</v>
      </c>
      <c r="B13" s="65"/>
      <c r="C13" s="65"/>
      <c r="D13" s="65"/>
      <c r="E13" s="66"/>
      <c r="F13" s="67"/>
      <c r="G13" s="65"/>
      <c r="H13" s="68"/>
      <c r="I13" s="69"/>
    </row>
    <row r="14" spans="1:9" x14ac:dyDescent="0.55000000000000004">
      <c r="A14" s="4">
        <v>13</v>
      </c>
      <c r="B14" s="65"/>
      <c r="C14" s="65"/>
      <c r="D14" s="65"/>
      <c r="E14" s="66"/>
      <c r="F14" s="67"/>
      <c r="G14" s="65"/>
      <c r="H14" s="68"/>
      <c r="I14" s="69"/>
    </row>
    <row r="15" spans="1:9" x14ac:dyDescent="0.55000000000000004">
      <c r="A15" s="4">
        <v>14</v>
      </c>
      <c r="B15" s="65"/>
      <c r="C15" s="65"/>
      <c r="D15" s="65"/>
      <c r="E15" s="66"/>
      <c r="F15" s="67"/>
      <c r="G15" s="65"/>
      <c r="H15" s="68"/>
      <c r="I15" s="69"/>
    </row>
    <row r="16" spans="1:9" x14ac:dyDescent="0.55000000000000004">
      <c r="A16" s="4">
        <v>15</v>
      </c>
      <c r="B16" s="65"/>
      <c r="C16" s="65"/>
      <c r="D16" s="65"/>
      <c r="E16" s="66"/>
      <c r="F16" s="67"/>
      <c r="G16" s="65"/>
      <c r="H16" s="68"/>
      <c r="I16" s="69"/>
    </row>
    <row r="17" spans="1:9" x14ac:dyDescent="0.55000000000000004">
      <c r="A17" s="4">
        <v>16</v>
      </c>
      <c r="B17" s="65"/>
      <c r="C17" s="65"/>
      <c r="D17" s="65"/>
      <c r="E17" s="66"/>
      <c r="F17" s="67"/>
      <c r="G17" s="65"/>
      <c r="H17" s="68"/>
      <c r="I17" s="69"/>
    </row>
    <row r="18" spans="1:9" x14ac:dyDescent="0.55000000000000004">
      <c r="A18" s="4">
        <v>17</v>
      </c>
      <c r="B18" s="65"/>
      <c r="C18" s="65"/>
      <c r="D18" s="65"/>
      <c r="E18" s="66"/>
      <c r="F18" s="67"/>
      <c r="G18" s="65"/>
      <c r="H18" s="68"/>
      <c r="I18" s="69"/>
    </row>
    <row r="19" spans="1:9" x14ac:dyDescent="0.55000000000000004">
      <c r="A19" s="4">
        <v>18</v>
      </c>
      <c r="B19" s="65"/>
      <c r="C19" s="65"/>
      <c r="D19" s="65"/>
      <c r="E19" s="66"/>
      <c r="F19" s="67"/>
      <c r="G19" s="65"/>
      <c r="H19" s="68"/>
      <c r="I19" s="69"/>
    </row>
    <row r="20" spans="1:9" x14ac:dyDescent="0.55000000000000004">
      <c r="A20" s="4">
        <v>19</v>
      </c>
      <c r="B20" s="65"/>
      <c r="C20" s="65"/>
      <c r="D20" s="65"/>
      <c r="E20" s="66"/>
      <c r="F20" s="67"/>
      <c r="G20" s="65"/>
      <c r="H20" s="68"/>
      <c r="I20" s="69"/>
    </row>
    <row r="21" spans="1:9" x14ac:dyDescent="0.55000000000000004">
      <c r="A21" s="4">
        <v>20</v>
      </c>
      <c r="B21" s="65"/>
      <c r="C21" s="65"/>
      <c r="D21" s="65"/>
      <c r="E21" s="66"/>
      <c r="F21" s="67"/>
      <c r="G21" s="65"/>
      <c r="H21" s="68"/>
      <c r="I21" s="69"/>
    </row>
    <row r="22" spans="1:9" x14ac:dyDescent="0.55000000000000004">
      <c r="A22" s="4">
        <v>21</v>
      </c>
      <c r="B22" s="65"/>
      <c r="C22" s="65"/>
      <c r="D22" s="65"/>
      <c r="E22" s="66"/>
      <c r="F22" s="67"/>
      <c r="G22" s="65"/>
      <c r="H22" s="68"/>
      <c r="I22" s="69"/>
    </row>
    <row r="23" spans="1:9" x14ac:dyDescent="0.55000000000000004">
      <c r="A23" s="4">
        <v>22</v>
      </c>
      <c r="B23" s="65"/>
      <c r="C23" s="65"/>
      <c r="D23" s="65"/>
      <c r="E23" s="66"/>
      <c r="F23" s="67"/>
      <c r="G23" s="65"/>
      <c r="H23" s="68"/>
      <c r="I23" s="69"/>
    </row>
    <row r="24" spans="1:9" x14ac:dyDescent="0.55000000000000004">
      <c r="A24" s="4">
        <v>23</v>
      </c>
      <c r="B24" s="65"/>
      <c r="C24" s="65"/>
      <c r="D24" s="65"/>
      <c r="E24" s="66"/>
      <c r="F24" s="67"/>
      <c r="G24" s="65"/>
      <c r="H24" s="68"/>
      <c r="I24" s="69"/>
    </row>
    <row r="25" spans="1:9" x14ac:dyDescent="0.55000000000000004">
      <c r="A25" s="4">
        <v>24</v>
      </c>
      <c r="B25" s="65"/>
      <c r="C25" s="65"/>
      <c r="D25" s="65"/>
      <c r="E25" s="66"/>
      <c r="F25" s="67"/>
      <c r="G25" s="65"/>
      <c r="H25" s="68"/>
      <c r="I25" s="69"/>
    </row>
    <row r="26" spans="1:9" x14ac:dyDescent="0.55000000000000004">
      <c r="A26" s="4">
        <v>25</v>
      </c>
      <c r="B26" s="65"/>
      <c r="C26" s="65"/>
      <c r="D26" s="65"/>
      <c r="E26" s="66"/>
      <c r="F26" s="67"/>
      <c r="G26" s="65"/>
      <c r="H26" s="68"/>
      <c r="I26" s="69"/>
    </row>
    <row r="27" spans="1:9" x14ac:dyDescent="0.55000000000000004">
      <c r="A27" s="4">
        <v>26</v>
      </c>
      <c r="B27" s="65"/>
      <c r="C27" s="65"/>
      <c r="D27" s="65"/>
      <c r="E27" s="66"/>
      <c r="F27" s="67"/>
      <c r="G27" s="65"/>
      <c r="H27" s="68"/>
      <c r="I27" s="69"/>
    </row>
    <row r="28" spans="1:9" x14ac:dyDescent="0.55000000000000004">
      <c r="A28" s="4">
        <v>27</v>
      </c>
      <c r="B28" s="65"/>
      <c r="C28" s="65"/>
      <c r="D28" s="65"/>
      <c r="E28" s="66"/>
      <c r="F28" s="67"/>
      <c r="G28" s="65"/>
      <c r="H28" s="68"/>
      <c r="I28" s="69"/>
    </row>
    <row r="29" spans="1:9" x14ac:dyDescent="0.55000000000000004">
      <c r="A29" s="4">
        <v>28</v>
      </c>
      <c r="B29" s="65"/>
      <c r="C29" s="65"/>
      <c r="D29" s="65"/>
      <c r="E29" s="66"/>
      <c r="F29" s="67"/>
      <c r="G29" s="65"/>
      <c r="H29" s="68"/>
      <c r="I29" s="69"/>
    </row>
    <row r="30" spans="1:9" x14ac:dyDescent="0.55000000000000004">
      <c r="A30" s="4">
        <v>29</v>
      </c>
      <c r="B30" s="65"/>
      <c r="C30" s="65"/>
      <c r="D30" s="65"/>
      <c r="E30" s="66"/>
      <c r="F30" s="67"/>
      <c r="G30" s="65"/>
      <c r="H30" s="68"/>
      <c r="I30" s="69"/>
    </row>
    <row r="31" spans="1:9" x14ac:dyDescent="0.55000000000000004">
      <c r="A31" s="4">
        <v>30</v>
      </c>
      <c r="B31" s="65"/>
      <c r="C31" s="65"/>
      <c r="D31" s="65"/>
      <c r="E31" s="66"/>
      <c r="F31" s="67"/>
      <c r="G31" s="65"/>
      <c r="H31" s="68"/>
      <c r="I31" s="69"/>
    </row>
    <row r="32" spans="1:9" x14ac:dyDescent="0.55000000000000004">
      <c r="A32" s="4">
        <v>31</v>
      </c>
      <c r="B32" s="65"/>
      <c r="C32" s="65"/>
      <c r="D32" s="65"/>
      <c r="E32" s="66"/>
      <c r="F32" s="67"/>
      <c r="G32" s="65"/>
      <c r="H32" s="68"/>
      <c r="I32" s="69"/>
    </row>
    <row r="33" spans="1:9" x14ac:dyDescent="0.55000000000000004">
      <c r="A33" s="4">
        <v>32</v>
      </c>
      <c r="B33" s="65"/>
      <c r="C33" s="65"/>
      <c r="D33" s="65"/>
      <c r="E33" s="66"/>
      <c r="F33" s="67"/>
      <c r="G33" s="65"/>
      <c r="H33" s="68"/>
      <c r="I33" s="69"/>
    </row>
    <row r="34" spans="1:9" x14ac:dyDescent="0.55000000000000004">
      <c r="A34" s="4">
        <v>33</v>
      </c>
      <c r="B34" s="65"/>
      <c r="C34" s="65"/>
      <c r="D34" s="65"/>
      <c r="E34" s="66"/>
      <c r="F34" s="67"/>
      <c r="G34" s="65"/>
      <c r="H34" s="65"/>
      <c r="I34" s="69"/>
    </row>
    <row r="35" spans="1:9" x14ac:dyDescent="0.55000000000000004">
      <c r="A35" s="4">
        <v>34</v>
      </c>
      <c r="B35" s="65"/>
      <c r="C35" s="65"/>
      <c r="D35" s="65"/>
      <c r="E35" s="66"/>
      <c r="F35" s="67"/>
      <c r="G35" s="65"/>
      <c r="H35" s="65"/>
      <c r="I35" s="69"/>
    </row>
    <row r="36" spans="1:9" x14ac:dyDescent="0.55000000000000004">
      <c r="A36" s="4">
        <v>35</v>
      </c>
      <c r="B36" s="65"/>
      <c r="C36" s="65"/>
      <c r="D36" s="65"/>
      <c r="E36" s="66"/>
      <c r="F36" s="67"/>
      <c r="G36" s="65"/>
      <c r="H36" s="68"/>
      <c r="I36" s="69"/>
    </row>
    <row r="37" spans="1:9" x14ac:dyDescent="0.55000000000000004">
      <c r="A37" s="4">
        <v>36</v>
      </c>
      <c r="B37" s="65"/>
      <c r="C37" s="65"/>
      <c r="D37" s="65"/>
      <c r="E37" s="66"/>
      <c r="F37" s="67"/>
      <c r="G37" s="65"/>
      <c r="H37" s="68"/>
      <c r="I37" s="69"/>
    </row>
    <row r="38" spans="1:9" x14ac:dyDescent="0.55000000000000004">
      <c r="A38" s="4">
        <v>37</v>
      </c>
      <c r="B38" s="65"/>
      <c r="C38" s="65"/>
      <c r="D38" s="65"/>
      <c r="E38" s="66"/>
      <c r="F38" s="67"/>
      <c r="G38" s="65"/>
      <c r="H38" s="68"/>
      <c r="I38" s="69"/>
    </row>
    <row r="39" spans="1:9" x14ac:dyDescent="0.55000000000000004">
      <c r="A39" s="4">
        <v>38</v>
      </c>
      <c r="B39" s="65"/>
      <c r="C39" s="65"/>
      <c r="D39" s="65"/>
      <c r="E39" s="66"/>
      <c r="F39" s="67"/>
      <c r="G39" s="65"/>
      <c r="H39" s="65"/>
      <c r="I39" s="69"/>
    </row>
    <row r="40" spans="1:9" x14ac:dyDescent="0.55000000000000004">
      <c r="A40" s="4">
        <v>39</v>
      </c>
      <c r="B40" s="65"/>
      <c r="C40" s="65"/>
      <c r="D40" s="65"/>
      <c r="E40" s="66"/>
      <c r="F40" s="67"/>
      <c r="G40" s="65"/>
      <c r="H40" s="65"/>
      <c r="I40" s="69"/>
    </row>
    <row r="41" spans="1:9" x14ac:dyDescent="0.55000000000000004">
      <c r="A41" s="4">
        <v>40</v>
      </c>
      <c r="B41" s="65"/>
      <c r="C41" s="65"/>
      <c r="D41" s="65"/>
      <c r="E41" s="66"/>
      <c r="F41" s="67"/>
      <c r="G41" s="65"/>
      <c r="H41" s="65"/>
      <c r="I41" s="69"/>
    </row>
    <row r="42" spans="1:9" x14ac:dyDescent="0.55000000000000004">
      <c r="A42" s="4">
        <v>41</v>
      </c>
      <c r="B42" s="65"/>
      <c r="C42" s="65"/>
      <c r="D42" s="65"/>
      <c r="E42" s="66"/>
      <c r="F42" s="67"/>
      <c r="G42" s="65"/>
      <c r="H42" s="68"/>
      <c r="I42" s="69"/>
    </row>
    <row r="43" spans="1:9" x14ac:dyDescent="0.55000000000000004">
      <c r="A43" s="4">
        <v>42</v>
      </c>
      <c r="B43" s="65"/>
      <c r="C43" s="65"/>
      <c r="D43" s="65"/>
      <c r="E43" s="66"/>
      <c r="F43" s="67"/>
      <c r="G43" s="65"/>
      <c r="H43" s="65"/>
      <c r="I43" s="69"/>
    </row>
    <row r="44" spans="1:9" x14ac:dyDescent="0.55000000000000004">
      <c r="A44" s="4">
        <v>43</v>
      </c>
      <c r="B44" s="65"/>
      <c r="C44" s="65"/>
      <c r="D44" s="65"/>
      <c r="E44" s="66"/>
      <c r="F44" s="67"/>
      <c r="G44" s="65"/>
      <c r="H44" s="65"/>
      <c r="I44" s="69"/>
    </row>
    <row r="45" spans="1:9" x14ac:dyDescent="0.55000000000000004">
      <c r="A45" s="4">
        <v>44</v>
      </c>
      <c r="B45" s="65"/>
      <c r="C45" s="65"/>
      <c r="D45" s="65"/>
      <c r="E45" s="66"/>
      <c r="F45" s="67"/>
      <c r="G45" s="65"/>
      <c r="H45" s="65"/>
      <c r="I45" s="69"/>
    </row>
    <row r="46" spans="1:9" x14ac:dyDescent="0.55000000000000004">
      <c r="A46" s="4">
        <v>45</v>
      </c>
      <c r="B46" s="65"/>
      <c r="C46" s="65"/>
      <c r="D46" s="65"/>
      <c r="E46" s="66"/>
      <c r="F46" s="67"/>
      <c r="G46" s="65"/>
      <c r="H46" s="65"/>
      <c r="I46" s="69"/>
    </row>
  </sheetData>
  <sheetProtection selectLockedCells="1"/>
  <phoneticPr fontId="1"/>
  <conditionalFormatting sqref="D2">
    <cfRule type="cellIs" dxfId="2" priority="3" operator="equal">
      <formula>" "</formula>
    </cfRule>
  </conditionalFormatting>
  <conditionalFormatting sqref="E2">
    <cfRule type="cellIs" dxfId="1" priority="2" operator="equal">
      <formula>" "</formula>
    </cfRule>
  </conditionalFormatting>
  <conditionalFormatting sqref="G2">
    <cfRule type="cellIs" dxfId="0" priority="1" operator="equal">
      <formula>" "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790E-C39B-4881-9613-8CAEE137BB6F}">
  <sheetPr codeName="Sheet3">
    <pageSetUpPr fitToPage="1"/>
  </sheetPr>
  <dimension ref="A1:J110"/>
  <sheetViews>
    <sheetView view="pageBreakPreview" zoomScaleNormal="100" zoomScaleSheetLayoutView="100" workbookViewId="0"/>
  </sheetViews>
  <sheetFormatPr defaultRowHeight="18" x14ac:dyDescent="0.55000000000000004"/>
  <cols>
    <col min="1" max="1" width="4.58203125" customWidth="1"/>
    <col min="2" max="3" width="7.58203125" customWidth="1"/>
    <col min="4" max="5" width="18.58203125" customWidth="1"/>
    <col min="6" max="6" width="7.58203125" customWidth="1"/>
    <col min="7" max="7" width="18.58203125" customWidth="1"/>
    <col min="8" max="8" width="24.58203125" customWidth="1"/>
    <col min="9" max="9" width="18.58203125" customWidth="1"/>
    <col min="10" max="10" width="24.58203125" customWidth="1"/>
  </cols>
  <sheetData>
    <row r="1" spans="1:10" ht="35.15" customHeight="1" x14ac:dyDescent="0.55000000000000004">
      <c r="A1" s="21" t="str">
        <f>IF(チーム概要!B1="","",チーム概要!B1 &amp; "年度さいたま市サッカー協会南部支部登録用紙")</f>
        <v xml:space="preserve"> 年度さいたま市サッカー協会南部支部登録用紙</v>
      </c>
      <c r="B1" s="1"/>
      <c r="C1" s="1"/>
      <c r="D1" s="1"/>
      <c r="E1" s="1"/>
      <c r="F1" s="1"/>
      <c r="G1" s="1"/>
      <c r="H1" s="1"/>
      <c r="I1" s="1"/>
      <c r="J1" s="1"/>
    </row>
    <row r="2" spans="1:10" ht="25" customHeight="1" x14ac:dyDescent="0.55000000000000004">
      <c r="A2" s="101" t="s">
        <v>40</v>
      </c>
      <c r="B2" s="102"/>
      <c r="C2" s="108"/>
      <c r="D2" s="109" t="str">
        <f>IF(チーム概要!B5="","",チーム概要!B5)</f>
        <v xml:space="preserve"> </v>
      </c>
      <c r="E2" s="109"/>
      <c r="F2" s="14"/>
      <c r="G2" s="7"/>
      <c r="H2" s="7"/>
      <c r="I2" s="7"/>
      <c r="J2" s="7"/>
    </row>
    <row r="3" spans="1:10" ht="25" customHeight="1" x14ac:dyDescent="0.55000000000000004">
      <c r="A3" s="101" t="s">
        <v>0</v>
      </c>
      <c r="B3" s="102"/>
      <c r="C3" s="102"/>
      <c r="D3" s="103" t="str">
        <f>IF(チーム概要!B6="","",チーム概要!B6)</f>
        <v/>
      </c>
      <c r="E3" s="103"/>
      <c r="F3" s="14"/>
      <c r="G3" s="7"/>
      <c r="H3" s="7"/>
      <c r="I3" s="7"/>
      <c r="J3" s="7"/>
    </row>
    <row r="4" spans="1:10" ht="25" customHeight="1" x14ac:dyDescent="0.55000000000000004">
      <c r="A4" s="101" t="s">
        <v>1</v>
      </c>
      <c r="B4" s="102"/>
      <c r="C4" s="102"/>
      <c r="D4" s="103" t="str">
        <f>IF(チーム概要!B7="","",チーム概要!B7)</f>
        <v/>
      </c>
      <c r="E4" s="103"/>
      <c r="F4" s="14"/>
      <c r="G4" s="7"/>
      <c r="H4" s="7"/>
      <c r="I4" s="7"/>
      <c r="J4" s="7"/>
    </row>
    <row r="5" spans="1:10" ht="35.15" customHeight="1" x14ac:dyDescent="0.55000000000000004">
      <c r="A5" s="101" t="s">
        <v>2</v>
      </c>
      <c r="B5" s="102"/>
      <c r="C5" s="102"/>
      <c r="D5" s="104" t="str">
        <f>IF(チーム概要!B8="","",チーム概要!B8)</f>
        <v/>
      </c>
      <c r="E5" s="104"/>
      <c r="F5" s="104"/>
      <c r="G5" s="11" t="s">
        <v>18</v>
      </c>
      <c r="H5" s="105" t="str">
        <f>IF(チーム概要!B9="","",チーム概要!B9)</f>
        <v xml:space="preserve"> </v>
      </c>
      <c r="I5" s="105"/>
      <c r="J5" s="105"/>
    </row>
    <row r="6" spans="1:10" ht="25" customHeight="1" x14ac:dyDescent="0.55000000000000004">
      <c r="A6" s="101" t="s">
        <v>3</v>
      </c>
      <c r="B6" s="102"/>
      <c r="C6" s="102"/>
      <c r="D6" s="112" t="str">
        <f>IF(チーム概要!B10="","",チーム概要!B10)</f>
        <v/>
      </c>
      <c r="E6" s="112"/>
      <c r="F6" s="112"/>
      <c r="G6" s="11" t="s">
        <v>19</v>
      </c>
      <c r="H6" s="15" t="str">
        <f>IF(チーム概要!B11="","",チーム概要!B11)</f>
        <v/>
      </c>
      <c r="I6" s="11" t="s">
        <v>20</v>
      </c>
      <c r="J6" s="15" t="str">
        <f>IF(チーム概要!B12="","",チーム概要!B12)</f>
        <v/>
      </c>
    </row>
    <row r="7" spans="1:10" ht="25" customHeight="1" x14ac:dyDescent="0.55000000000000004">
      <c r="A7" s="79" t="s">
        <v>4</v>
      </c>
      <c r="B7" s="113"/>
      <c r="C7" s="114"/>
      <c r="D7" s="112" t="str">
        <f>"（氏名）" &amp; チーム概要!B13</f>
        <v>（氏名）</v>
      </c>
      <c r="E7" s="112"/>
      <c r="F7" s="112"/>
      <c r="G7" s="118" t="str">
        <f>"（住所）" &amp; チーム概要!B14</f>
        <v xml:space="preserve">（住所） </v>
      </c>
      <c r="H7" s="118"/>
      <c r="I7" s="118"/>
      <c r="J7" s="118"/>
    </row>
    <row r="8" spans="1:10" ht="25" customHeight="1" x14ac:dyDescent="0.55000000000000004">
      <c r="A8" s="115"/>
      <c r="B8" s="116"/>
      <c r="C8" s="117"/>
      <c r="D8" s="112" t="str">
        <f>"（携帯）" &amp; チーム概要!B15</f>
        <v xml:space="preserve">（携帯） </v>
      </c>
      <c r="E8" s="112"/>
      <c r="F8" s="112"/>
      <c r="G8" s="106" t="str">
        <f>"（メール）" &amp; チーム概要!B16</f>
        <v>（メール）</v>
      </c>
      <c r="H8" s="107"/>
      <c r="I8" s="106" t="str">
        <f>"（LineID）" &amp; チーム概要!B17</f>
        <v>（LineID）</v>
      </c>
      <c r="J8" s="107"/>
    </row>
    <row r="9" spans="1:10" ht="10" customHeight="1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4" customHeight="1" x14ac:dyDescent="0.55000000000000004">
      <c r="A10" s="7" t="s">
        <v>5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22" customHeight="1" x14ac:dyDescent="0.55000000000000004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77" t="s">
        <v>12</v>
      </c>
      <c r="H11" s="78"/>
      <c r="I11" s="8" t="s">
        <v>13</v>
      </c>
      <c r="J11" s="8" t="s">
        <v>14</v>
      </c>
    </row>
    <row r="12" spans="1:10" ht="28" customHeight="1" x14ac:dyDescent="0.55000000000000004">
      <c r="A12" s="16">
        <v>1</v>
      </c>
      <c r="B12" s="22" t="str">
        <f>IF(登録選手!B2="","",登録選手!B2)</f>
        <v/>
      </c>
      <c r="C12" s="22" t="str">
        <f>IF(登録選手!C2="","",登録選手!C2)</f>
        <v/>
      </c>
      <c r="D12" s="22" t="str">
        <f>IF(登録選手!D2="","",登録選手!D2)</f>
        <v xml:space="preserve"> </v>
      </c>
      <c r="E12" s="17" t="str">
        <f>IF(登録選手!E2="","",登録選手!E2)</f>
        <v xml:space="preserve"> </v>
      </c>
      <c r="F12" s="16" t="str">
        <f t="shared" ref="F12:F46" ca="1" si="0">IFERROR(DATEDIF(E12,TODAY(),"Y"),"")</f>
        <v/>
      </c>
      <c r="G12" s="72" t="str">
        <f>IF(登録選手!F2="","",登録選手!F2)</f>
        <v/>
      </c>
      <c r="H12" s="73"/>
      <c r="I12" s="16" t="str">
        <f>IF(登録選手!G2="","",登録選手!G2)</f>
        <v xml:space="preserve"> </v>
      </c>
      <c r="J12" s="22" t="str">
        <f>IF(登録選手!H2="","",登録選手!H2)</f>
        <v/>
      </c>
    </row>
    <row r="13" spans="1:10" ht="28" customHeight="1" x14ac:dyDescent="0.55000000000000004">
      <c r="A13" s="16">
        <v>2</v>
      </c>
      <c r="B13" s="22" t="str">
        <f>IF(登録選手!B3="","",登録選手!B3)</f>
        <v/>
      </c>
      <c r="C13" s="22" t="str">
        <f>IF(登録選手!C3="","",登録選手!C3)</f>
        <v/>
      </c>
      <c r="D13" s="22" t="str">
        <f>IF(登録選手!D3="","",登録選手!D3)</f>
        <v/>
      </c>
      <c r="E13" s="17" t="str">
        <f>IF(登録選手!E3="","",登録選手!E3)</f>
        <v/>
      </c>
      <c r="F13" s="16" t="str">
        <f t="shared" ca="1" si="0"/>
        <v/>
      </c>
      <c r="G13" s="72" t="str">
        <f>IF(登録選手!F3="","",登録選手!F3)</f>
        <v/>
      </c>
      <c r="H13" s="73"/>
      <c r="I13" s="16" t="str">
        <f>IF(登録選手!G3="","",登録選手!G3)</f>
        <v/>
      </c>
      <c r="J13" s="22" t="str">
        <f>IF(登録選手!H3="","",登録選手!H3)</f>
        <v/>
      </c>
    </row>
    <row r="14" spans="1:10" ht="28" customHeight="1" x14ac:dyDescent="0.55000000000000004">
      <c r="A14" s="16">
        <v>3</v>
      </c>
      <c r="B14" s="22" t="str">
        <f>IF(登録選手!B4="","",登録選手!B4)</f>
        <v/>
      </c>
      <c r="C14" s="22" t="str">
        <f>IF(登録選手!C4="","",登録選手!C4)</f>
        <v/>
      </c>
      <c r="D14" s="22" t="str">
        <f>IF(登録選手!D4="","",登録選手!D4)</f>
        <v/>
      </c>
      <c r="E14" s="17" t="str">
        <f>IF(登録選手!E4="","",登録選手!E4)</f>
        <v/>
      </c>
      <c r="F14" s="16" t="str">
        <f t="shared" ca="1" si="0"/>
        <v/>
      </c>
      <c r="G14" s="72" t="str">
        <f>IF(登録選手!F4="","",登録選手!F4)</f>
        <v/>
      </c>
      <c r="H14" s="73"/>
      <c r="I14" s="16" t="str">
        <f>IF(登録選手!G4="","",登録選手!G4)</f>
        <v/>
      </c>
      <c r="J14" s="22" t="str">
        <f>IF(登録選手!H4="","",登録選手!H4)</f>
        <v/>
      </c>
    </row>
    <row r="15" spans="1:10" ht="28" customHeight="1" x14ac:dyDescent="0.55000000000000004">
      <c r="A15" s="16">
        <v>4</v>
      </c>
      <c r="B15" s="22" t="str">
        <f>IF(登録選手!B5="","",登録選手!B5)</f>
        <v/>
      </c>
      <c r="C15" s="22" t="str">
        <f>IF(登録選手!C5="","",登録選手!C5)</f>
        <v/>
      </c>
      <c r="D15" s="22" t="str">
        <f>IF(登録選手!D5="","",登録選手!D5)</f>
        <v/>
      </c>
      <c r="E15" s="17" t="str">
        <f>IF(登録選手!E5="","",登録選手!E5)</f>
        <v/>
      </c>
      <c r="F15" s="16" t="str">
        <f t="shared" ca="1" si="0"/>
        <v/>
      </c>
      <c r="G15" s="72" t="str">
        <f>IF(登録選手!F5="","",登録選手!F5)</f>
        <v/>
      </c>
      <c r="H15" s="73"/>
      <c r="I15" s="16" t="str">
        <f>IF(登録選手!G5="","",登録選手!G5)</f>
        <v/>
      </c>
      <c r="J15" s="22" t="str">
        <f>IF(登録選手!H5="","",登録選手!H5)</f>
        <v/>
      </c>
    </row>
    <row r="16" spans="1:10" ht="28" customHeight="1" x14ac:dyDescent="0.55000000000000004">
      <c r="A16" s="16">
        <v>5</v>
      </c>
      <c r="B16" s="22" t="str">
        <f>IF(登録選手!B6="","",登録選手!B6)</f>
        <v/>
      </c>
      <c r="C16" s="22" t="str">
        <f>IF(登録選手!C6="","",登録選手!C6)</f>
        <v/>
      </c>
      <c r="D16" s="22" t="str">
        <f>IF(登録選手!D6="","",登録選手!D6)</f>
        <v/>
      </c>
      <c r="E16" s="17" t="str">
        <f>IF(登録選手!E6="","",登録選手!E6)</f>
        <v/>
      </c>
      <c r="F16" s="16" t="str">
        <f t="shared" ca="1" si="0"/>
        <v/>
      </c>
      <c r="G16" s="72" t="str">
        <f>IF(登録選手!F6="","",登録選手!F6)</f>
        <v/>
      </c>
      <c r="H16" s="73"/>
      <c r="I16" s="16" t="str">
        <f>IF(登録選手!G6="","",登録選手!G6)</f>
        <v/>
      </c>
      <c r="J16" s="22" t="str">
        <f>IF(登録選手!H6="","",登録選手!H6)</f>
        <v/>
      </c>
    </row>
    <row r="17" spans="1:10" ht="28" customHeight="1" x14ac:dyDescent="0.55000000000000004">
      <c r="A17" s="16">
        <v>6</v>
      </c>
      <c r="B17" s="22" t="str">
        <f>IF(登録選手!B7="","",登録選手!B7)</f>
        <v/>
      </c>
      <c r="C17" s="22" t="str">
        <f>IF(登録選手!C7="","",登録選手!C7)</f>
        <v/>
      </c>
      <c r="D17" s="22" t="str">
        <f>IF(登録選手!D7="","",登録選手!D7)</f>
        <v/>
      </c>
      <c r="E17" s="17" t="str">
        <f>IF(登録選手!E7="","",登録選手!E7)</f>
        <v/>
      </c>
      <c r="F17" s="16" t="str">
        <f t="shared" ca="1" si="0"/>
        <v/>
      </c>
      <c r="G17" s="72" t="str">
        <f>IF(登録選手!F7="","",登録選手!F7)</f>
        <v/>
      </c>
      <c r="H17" s="73"/>
      <c r="I17" s="16" t="str">
        <f>IF(登録選手!G7="","",登録選手!G7)</f>
        <v/>
      </c>
      <c r="J17" s="22" t="str">
        <f>IF(登録選手!H7="","",登録選手!H7)</f>
        <v/>
      </c>
    </row>
    <row r="18" spans="1:10" ht="28" customHeight="1" x14ac:dyDescent="0.55000000000000004">
      <c r="A18" s="16">
        <v>7</v>
      </c>
      <c r="B18" s="22" t="str">
        <f>IF(登録選手!B8="","",登録選手!B8)</f>
        <v/>
      </c>
      <c r="C18" s="22" t="str">
        <f>IF(登録選手!C8="","",登録選手!C8)</f>
        <v/>
      </c>
      <c r="D18" s="22" t="str">
        <f>IF(登録選手!D8="","",登録選手!D8)</f>
        <v/>
      </c>
      <c r="E18" s="17" t="str">
        <f>IF(登録選手!E8="","",登録選手!E8)</f>
        <v/>
      </c>
      <c r="F18" s="16" t="str">
        <f t="shared" ca="1" si="0"/>
        <v/>
      </c>
      <c r="G18" s="72" t="str">
        <f>IF(登録選手!F8="","",登録選手!F8)</f>
        <v/>
      </c>
      <c r="H18" s="73"/>
      <c r="I18" s="16" t="str">
        <f>IF(登録選手!G8="","",登録選手!G8)</f>
        <v/>
      </c>
      <c r="J18" s="22" t="str">
        <f>IF(登録選手!H8="","",登録選手!H8)</f>
        <v/>
      </c>
    </row>
    <row r="19" spans="1:10" ht="28" customHeight="1" x14ac:dyDescent="0.55000000000000004">
      <c r="A19" s="16">
        <v>8</v>
      </c>
      <c r="B19" s="22" t="str">
        <f>IF(登録選手!B9="","",登録選手!B9)</f>
        <v/>
      </c>
      <c r="C19" s="22" t="str">
        <f>IF(登録選手!C9="","",登録選手!C9)</f>
        <v/>
      </c>
      <c r="D19" s="22" t="str">
        <f>IF(登録選手!D9="","",登録選手!D9)</f>
        <v/>
      </c>
      <c r="E19" s="17" t="str">
        <f>IF(登録選手!E9="","",登録選手!E9)</f>
        <v/>
      </c>
      <c r="F19" s="16" t="str">
        <f t="shared" ca="1" si="0"/>
        <v/>
      </c>
      <c r="G19" s="72" t="str">
        <f>IF(登録選手!F9="","",登録選手!F9)</f>
        <v/>
      </c>
      <c r="H19" s="73"/>
      <c r="I19" s="16" t="str">
        <f>IF(登録選手!G9="","",登録選手!G9)</f>
        <v/>
      </c>
      <c r="J19" s="22" t="str">
        <f>IF(登録選手!H9="","",登録選手!H9)</f>
        <v/>
      </c>
    </row>
    <row r="20" spans="1:10" ht="28" customHeight="1" x14ac:dyDescent="0.55000000000000004">
      <c r="A20" s="16">
        <v>9</v>
      </c>
      <c r="B20" s="22" t="str">
        <f>IF(登録選手!B10="","",登録選手!B10)</f>
        <v/>
      </c>
      <c r="C20" s="22" t="str">
        <f>IF(登録選手!C10="","",登録選手!C10)</f>
        <v/>
      </c>
      <c r="D20" s="22" t="str">
        <f>IF(登録選手!D10="","",登録選手!D10)</f>
        <v/>
      </c>
      <c r="E20" s="17" t="str">
        <f>IF(登録選手!E10="","",登録選手!E10)</f>
        <v/>
      </c>
      <c r="F20" s="16" t="str">
        <f t="shared" ca="1" si="0"/>
        <v/>
      </c>
      <c r="G20" s="72" t="str">
        <f>IF(登録選手!F10="","",登録選手!F10)</f>
        <v/>
      </c>
      <c r="H20" s="73"/>
      <c r="I20" s="16" t="str">
        <f>IF(登録選手!G10="","",登録選手!G10)</f>
        <v/>
      </c>
      <c r="J20" s="22" t="str">
        <f>IF(登録選手!H10="","",登録選手!H10)</f>
        <v/>
      </c>
    </row>
    <row r="21" spans="1:10" ht="28" customHeight="1" x14ac:dyDescent="0.55000000000000004">
      <c r="A21" s="16">
        <v>10</v>
      </c>
      <c r="B21" s="22" t="str">
        <f>IF(登録選手!B11="","",登録選手!B11)</f>
        <v/>
      </c>
      <c r="C21" s="22" t="str">
        <f>IF(登録選手!C11="","",登録選手!C11)</f>
        <v/>
      </c>
      <c r="D21" s="22" t="str">
        <f>IF(登録選手!D11="","",登録選手!D11)</f>
        <v/>
      </c>
      <c r="E21" s="17" t="str">
        <f>IF(登録選手!E11="","",登録選手!E11)</f>
        <v/>
      </c>
      <c r="F21" s="16" t="str">
        <f t="shared" ca="1" si="0"/>
        <v/>
      </c>
      <c r="G21" s="72" t="str">
        <f>IF(登録選手!F11="","",登録選手!F11)</f>
        <v/>
      </c>
      <c r="H21" s="73"/>
      <c r="I21" s="16" t="str">
        <f>IF(登録選手!G11="","",登録選手!G11)</f>
        <v/>
      </c>
      <c r="J21" s="22" t="str">
        <f>IF(登録選手!H11="","",登録選手!H11)</f>
        <v/>
      </c>
    </row>
    <row r="22" spans="1:10" ht="28" customHeight="1" x14ac:dyDescent="0.55000000000000004">
      <c r="A22" s="16">
        <v>11</v>
      </c>
      <c r="B22" s="22" t="str">
        <f>IF(登録選手!B12="","",登録選手!B12)</f>
        <v/>
      </c>
      <c r="C22" s="22" t="str">
        <f>IF(登録選手!C12="","",登録選手!C12)</f>
        <v/>
      </c>
      <c r="D22" s="22" t="str">
        <f>IF(登録選手!D12="","",登録選手!D12)</f>
        <v/>
      </c>
      <c r="E22" s="17" t="str">
        <f>IF(登録選手!E12="","",登録選手!E12)</f>
        <v/>
      </c>
      <c r="F22" s="16" t="str">
        <f t="shared" ca="1" si="0"/>
        <v/>
      </c>
      <c r="G22" s="72" t="str">
        <f>IF(登録選手!F12="","",登録選手!F12)</f>
        <v/>
      </c>
      <c r="H22" s="73"/>
      <c r="I22" s="16" t="str">
        <f>IF(登録選手!G12="","",登録選手!G12)</f>
        <v/>
      </c>
      <c r="J22" s="22" t="str">
        <f>IF(登録選手!H12="","",登録選手!H12)</f>
        <v/>
      </c>
    </row>
    <row r="23" spans="1:10" ht="28" customHeight="1" x14ac:dyDescent="0.55000000000000004">
      <c r="A23" s="16">
        <v>12</v>
      </c>
      <c r="B23" s="22" t="str">
        <f>IF(登録選手!B13="","",登録選手!B13)</f>
        <v/>
      </c>
      <c r="C23" s="22" t="str">
        <f>IF(登録選手!C13="","",登録選手!C13)</f>
        <v/>
      </c>
      <c r="D23" s="22" t="str">
        <f>IF(登録選手!D13="","",登録選手!D13)</f>
        <v/>
      </c>
      <c r="E23" s="17" t="str">
        <f>IF(登録選手!E13="","",登録選手!E13)</f>
        <v/>
      </c>
      <c r="F23" s="16" t="str">
        <f t="shared" ca="1" si="0"/>
        <v/>
      </c>
      <c r="G23" s="72" t="str">
        <f>IF(登録選手!F13="","",登録選手!F13)</f>
        <v/>
      </c>
      <c r="H23" s="73"/>
      <c r="I23" s="16" t="str">
        <f>IF(登録選手!G13="","",登録選手!G13)</f>
        <v/>
      </c>
      <c r="J23" s="22" t="str">
        <f>IF(登録選手!H13="","",登録選手!H13)</f>
        <v/>
      </c>
    </row>
    <row r="24" spans="1:10" ht="28" customHeight="1" x14ac:dyDescent="0.55000000000000004">
      <c r="A24" s="16">
        <v>13</v>
      </c>
      <c r="B24" s="22" t="str">
        <f>IF(登録選手!B14="","",登録選手!B14)</f>
        <v/>
      </c>
      <c r="C24" s="22" t="str">
        <f>IF(登録選手!C14="","",登録選手!C14)</f>
        <v/>
      </c>
      <c r="D24" s="22" t="str">
        <f>IF(登録選手!D14="","",登録選手!D14)</f>
        <v/>
      </c>
      <c r="E24" s="17" t="str">
        <f>IF(登録選手!E14="","",登録選手!E14)</f>
        <v/>
      </c>
      <c r="F24" s="16" t="str">
        <f t="shared" ca="1" si="0"/>
        <v/>
      </c>
      <c r="G24" s="72" t="str">
        <f>IF(登録選手!F14="","",登録選手!F14)</f>
        <v/>
      </c>
      <c r="H24" s="73"/>
      <c r="I24" s="16" t="str">
        <f>IF(登録選手!G14="","",登録選手!G14)</f>
        <v/>
      </c>
      <c r="J24" s="22" t="str">
        <f>IF(登録選手!H14="","",登録選手!H14)</f>
        <v/>
      </c>
    </row>
    <row r="25" spans="1:10" ht="28" customHeight="1" x14ac:dyDescent="0.55000000000000004">
      <c r="A25" s="16">
        <v>14</v>
      </c>
      <c r="B25" s="22" t="str">
        <f>IF(登録選手!B15="","",登録選手!B15)</f>
        <v/>
      </c>
      <c r="C25" s="22" t="str">
        <f>IF(登録選手!C15="","",登録選手!C15)</f>
        <v/>
      </c>
      <c r="D25" s="22" t="str">
        <f>IF(登録選手!D15="","",登録選手!D15)</f>
        <v/>
      </c>
      <c r="E25" s="17" t="str">
        <f>IF(登録選手!E15="","",登録選手!E15)</f>
        <v/>
      </c>
      <c r="F25" s="16" t="str">
        <f t="shared" ca="1" si="0"/>
        <v/>
      </c>
      <c r="G25" s="72" t="str">
        <f>IF(登録選手!F15="","",登録選手!F15)</f>
        <v/>
      </c>
      <c r="H25" s="73"/>
      <c r="I25" s="16" t="str">
        <f>IF(登録選手!G15="","",登録選手!G15)</f>
        <v/>
      </c>
      <c r="J25" s="22" t="str">
        <f>IF(登録選手!H15="","",登録選手!H15)</f>
        <v/>
      </c>
    </row>
    <row r="26" spans="1:10" ht="28" customHeight="1" x14ac:dyDescent="0.55000000000000004">
      <c r="A26" s="16">
        <v>15</v>
      </c>
      <c r="B26" s="22" t="str">
        <f>IF(登録選手!B16="","",登録選手!B16)</f>
        <v/>
      </c>
      <c r="C26" s="22" t="str">
        <f>IF(登録選手!C16="","",登録選手!C16)</f>
        <v/>
      </c>
      <c r="D26" s="22" t="str">
        <f>IF(登録選手!D16="","",登録選手!D16)</f>
        <v/>
      </c>
      <c r="E26" s="17" t="str">
        <f>IF(登録選手!E16="","",登録選手!E16)</f>
        <v/>
      </c>
      <c r="F26" s="16" t="str">
        <f t="shared" ca="1" si="0"/>
        <v/>
      </c>
      <c r="G26" s="72" t="str">
        <f>IF(登録選手!F16="","",登録選手!F16)</f>
        <v/>
      </c>
      <c r="H26" s="73"/>
      <c r="I26" s="16" t="str">
        <f>IF(登録選手!G16="","",登録選手!G16)</f>
        <v/>
      </c>
      <c r="J26" s="22" t="str">
        <f>IF(登録選手!H16="","",登録選手!H16)</f>
        <v/>
      </c>
    </row>
    <row r="27" spans="1:10" ht="28" customHeight="1" x14ac:dyDescent="0.55000000000000004">
      <c r="A27" s="16">
        <v>16</v>
      </c>
      <c r="B27" s="22" t="str">
        <f>IF(登録選手!B17="","",登録選手!B17)</f>
        <v/>
      </c>
      <c r="C27" s="22" t="str">
        <f>IF(登録選手!C17="","",登録選手!C17)</f>
        <v/>
      </c>
      <c r="D27" s="22" t="str">
        <f>IF(登録選手!D17="","",登録選手!D17)</f>
        <v/>
      </c>
      <c r="E27" s="17" t="str">
        <f>IF(登録選手!E17="","",登録選手!E17)</f>
        <v/>
      </c>
      <c r="F27" s="16" t="str">
        <f t="shared" ca="1" si="0"/>
        <v/>
      </c>
      <c r="G27" s="72" t="str">
        <f>IF(登録選手!F17="","",登録選手!F17)</f>
        <v/>
      </c>
      <c r="H27" s="73"/>
      <c r="I27" s="16" t="str">
        <f>IF(登録選手!G17="","",登録選手!G17)</f>
        <v/>
      </c>
      <c r="J27" s="22" t="str">
        <f>IF(登録選手!H17="","",登録選手!H17)</f>
        <v/>
      </c>
    </row>
    <row r="28" spans="1:10" ht="28" customHeight="1" x14ac:dyDescent="0.55000000000000004">
      <c r="A28" s="16">
        <v>17</v>
      </c>
      <c r="B28" s="22" t="str">
        <f>IF(登録選手!B18="","",登録選手!B18)</f>
        <v/>
      </c>
      <c r="C28" s="22" t="str">
        <f>IF(登録選手!C18="","",登録選手!C18)</f>
        <v/>
      </c>
      <c r="D28" s="22" t="str">
        <f>IF(登録選手!D18="","",登録選手!D18)</f>
        <v/>
      </c>
      <c r="E28" s="17" t="str">
        <f>IF(登録選手!E18="","",登録選手!E18)</f>
        <v/>
      </c>
      <c r="F28" s="16" t="str">
        <f t="shared" ca="1" si="0"/>
        <v/>
      </c>
      <c r="G28" s="72" t="str">
        <f>IF(登録選手!F18="","",登録選手!F18)</f>
        <v/>
      </c>
      <c r="H28" s="73"/>
      <c r="I28" s="16" t="str">
        <f>IF(登録選手!G18="","",登録選手!G18)</f>
        <v/>
      </c>
      <c r="J28" s="22" t="str">
        <f>IF(登録選手!H18="","",登録選手!H18)</f>
        <v/>
      </c>
    </row>
    <row r="29" spans="1:10" ht="28" customHeight="1" x14ac:dyDescent="0.55000000000000004">
      <c r="A29" s="16">
        <v>18</v>
      </c>
      <c r="B29" s="22" t="str">
        <f>IF(登録選手!B19="","",登録選手!B19)</f>
        <v/>
      </c>
      <c r="C29" s="22" t="str">
        <f>IF(登録選手!C19="","",登録選手!C19)</f>
        <v/>
      </c>
      <c r="D29" s="22" t="str">
        <f>IF(登録選手!D19="","",登録選手!D19)</f>
        <v/>
      </c>
      <c r="E29" s="17" t="str">
        <f>IF(登録選手!E19="","",登録選手!E19)</f>
        <v/>
      </c>
      <c r="F29" s="16" t="str">
        <f t="shared" ca="1" si="0"/>
        <v/>
      </c>
      <c r="G29" s="72" t="str">
        <f>IF(登録選手!F19="","",登録選手!F19)</f>
        <v/>
      </c>
      <c r="H29" s="73"/>
      <c r="I29" s="16" t="str">
        <f>IF(登録選手!G19="","",登録選手!G19)</f>
        <v/>
      </c>
      <c r="J29" s="22" t="str">
        <f>IF(登録選手!H19="","",登録選手!H19)</f>
        <v/>
      </c>
    </row>
    <row r="30" spans="1:10" ht="28" customHeight="1" x14ac:dyDescent="0.55000000000000004">
      <c r="A30" s="16">
        <v>19</v>
      </c>
      <c r="B30" s="22" t="str">
        <f>IF(登録選手!B20="","",登録選手!B20)</f>
        <v/>
      </c>
      <c r="C30" s="22" t="str">
        <f>IF(登録選手!C20="","",登録選手!C20)</f>
        <v/>
      </c>
      <c r="D30" s="22" t="str">
        <f>IF(登録選手!D20="","",登録選手!D20)</f>
        <v/>
      </c>
      <c r="E30" s="17" t="str">
        <f>IF(登録選手!E20="","",登録選手!E20)</f>
        <v/>
      </c>
      <c r="F30" s="16" t="str">
        <f t="shared" ca="1" si="0"/>
        <v/>
      </c>
      <c r="G30" s="72" t="str">
        <f>IF(登録選手!F20="","",登録選手!F20)</f>
        <v/>
      </c>
      <c r="H30" s="73"/>
      <c r="I30" s="16" t="str">
        <f>IF(登録選手!G20="","",登録選手!G20)</f>
        <v/>
      </c>
      <c r="J30" s="22" t="str">
        <f>IF(登録選手!H20="","",登録選手!H20)</f>
        <v/>
      </c>
    </row>
    <row r="31" spans="1:10" ht="28" customHeight="1" x14ac:dyDescent="0.55000000000000004">
      <c r="A31" s="16">
        <v>20</v>
      </c>
      <c r="B31" s="22" t="str">
        <f>IF(登録選手!B21="","",登録選手!B21)</f>
        <v/>
      </c>
      <c r="C31" s="22" t="str">
        <f>IF(登録選手!C21="","",登録選手!C21)</f>
        <v/>
      </c>
      <c r="D31" s="22" t="str">
        <f>IF(登録選手!D21="","",登録選手!D21)</f>
        <v/>
      </c>
      <c r="E31" s="17" t="str">
        <f>IF(登録選手!E21="","",登録選手!E21)</f>
        <v/>
      </c>
      <c r="F31" s="16" t="str">
        <f t="shared" ca="1" si="0"/>
        <v/>
      </c>
      <c r="G31" s="72" t="str">
        <f>IF(登録選手!F21="","",登録選手!F21)</f>
        <v/>
      </c>
      <c r="H31" s="73"/>
      <c r="I31" s="16" t="str">
        <f>IF(登録選手!G21="","",登録選手!G21)</f>
        <v/>
      </c>
      <c r="J31" s="22" t="str">
        <f>IF(登録選手!H21="","",登録選手!H21)</f>
        <v/>
      </c>
    </row>
    <row r="32" spans="1:10" ht="28" customHeight="1" x14ac:dyDescent="0.55000000000000004">
      <c r="A32" s="16">
        <v>21</v>
      </c>
      <c r="B32" s="22" t="str">
        <f>IF(登録選手!B22="","",登録選手!B22)</f>
        <v/>
      </c>
      <c r="C32" s="22" t="str">
        <f>IF(登録選手!C22="","",登録選手!C22)</f>
        <v/>
      </c>
      <c r="D32" s="22" t="str">
        <f>IF(登録選手!D22="","",登録選手!D22)</f>
        <v/>
      </c>
      <c r="E32" s="17" t="str">
        <f>IF(登録選手!E22="","",登録選手!E22)</f>
        <v/>
      </c>
      <c r="F32" s="16" t="str">
        <f t="shared" ca="1" si="0"/>
        <v/>
      </c>
      <c r="G32" s="72" t="str">
        <f>IF(登録選手!F22="","",登録選手!F22)</f>
        <v/>
      </c>
      <c r="H32" s="73"/>
      <c r="I32" s="16" t="str">
        <f>IF(登録選手!G22="","",登録選手!G22)</f>
        <v/>
      </c>
      <c r="J32" s="22" t="str">
        <f>IF(登録選手!H22="","",登録選手!H22)</f>
        <v/>
      </c>
    </row>
    <row r="33" spans="1:10" ht="28" customHeight="1" x14ac:dyDescent="0.55000000000000004">
      <c r="A33" s="16">
        <v>22</v>
      </c>
      <c r="B33" s="22" t="str">
        <f>IF(登録選手!B23="","",登録選手!B23)</f>
        <v/>
      </c>
      <c r="C33" s="22" t="str">
        <f>IF(登録選手!C23="","",登録選手!C23)</f>
        <v/>
      </c>
      <c r="D33" s="22" t="str">
        <f>IF(登録選手!D23="","",登録選手!D23)</f>
        <v/>
      </c>
      <c r="E33" s="17" t="str">
        <f>IF(登録選手!E23="","",登録選手!E23)</f>
        <v/>
      </c>
      <c r="F33" s="16" t="str">
        <f t="shared" ca="1" si="0"/>
        <v/>
      </c>
      <c r="G33" s="72" t="str">
        <f>IF(登録選手!F23="","",登録選手!F23)</f>
        <v/>
      </c>
      <c r="H33" s="73"/>
      <c r="I33" s="16" t="str">
        <f>IF(登録選手!G23="","",登録選手!G23)</f>
        <v/>
      </c>
      <c r="J33" s="22" t="str">
        <f>IF(登録選手!H23="","",登録選手!H23)</f>
        <v/>
      </c>
    </row>
    <row r="34" spans="1:10" ht="28" customHeight="1" x14ac:dyDescent="0.55000000000000004">
      <c r="A34" s="16">
        <v>23</v>
      </c>
      <c r="B34" s="22" t="str">
        <f>IF(登録選手!B24="","",登録選手!B24)</f>
        <v/>
      </c>
      <c r="C34" s="22" t="str">
        <f>IF(登録選手!C24="","",登録選手!C24)</f>
        <v/>
      </c>
      <c r="D34" s="22" t="str">
        <f>IF(登録選手!D24="","",登録選手!D24)</f>
        <v/>
      </c>
      <c r="E34" s="17" t="str">
        <f>IF(登録選手!E24="","",登録選手!E24)</f>
        <v/>
      </c>
      <c r="F34" s="16" t="str">
        <f t="shared" ca="1" si="0"/>
        <v/>
      </c>
      <c r="G34" s="72" t="str">
        <f>IF(登録選手!F24="","",登録選手!F24)</f>
        <v/>
      </c>
      <c r="H34" s="73"/>
      <c r="I34" s="16" t="str">
        <f>IF(登録選手!G24="","",登録選手!G24)</f>
        <v/>
      </c>
      <c r="J34" s="22" t="str">
        <f>IF(登録選手!H24="","",登録選手!H24)</f>
        <v/>
      </c>
    </row>
    <row r="35" spans="1:10" ht="28" customHeight="1" x14ac:dyDescent="0.55000000000000004">
      <c r="A35" s="16">
        <v>24</v>
      </c>
      <c r="B35" s="22" t="str">
        <f>IF(登録選手!B25="","",登録選手!B25)</f>
        <v/>
      </c>
      <c r="C35" s="22" t="str">
        <f>IF(登録選手!C25="","",登録選手!C25)</f>
        <v/>
      </c>
      <c r="D35" s="22" t="str">
        <f>IF(登録選手!D25="","",登録選手!D25)</f>
        <v/>
      </c>
      <c r="E35" s="17" t="str">
        <f>IF(登録選手!E25="","",登録選手!E25)</f>
        <v/>
      </c>
      <c r="F35" s="16" t="str">
        <f t="shared" ca="1" si="0"/>
        <v/>
      </c>
      <c r="G35" s="72" t="str">
        <f>IF(登録選手!F25="","",登録選手!F25)</f>
        <v/>
      </c>
      <c r="H35" s="73"/>
      <c r="I35" s="16" t="str">
        <f>IF(登録選手!G25="","",登録選手!G25)</f>
        <v/>
      </c>
      <c r="J35" s="22" t="str">
        <f>IF(登録選手!H25="","",登録選手!H25)</f>
        <v/>
      </c>
    </row>
    <row r="36" spans="1:10" ht="28" customHeight="1" x14ac:dyDescent="0.55000000000000004">
      <c r="A36" s="16">
        <v>25</v>
      </c>
      <c r="B36" s="22" t="str">
        <f>IF(登録選手!B26="","",登録選手!B26)</f>
        <v/>
      </c>
      <c r="C36" s="22" t="str">
        <f>IF(登録選手!C26="","",登録選手!C26)</f>
        <v/>
      </c>
      <c r="D36" s="22" t="str">
        <f>IF(登録選手!D26="","",登録選手!D26)</f>
        <v/>
      </c>
      <c r="E36" s="17" t="str">
        <f>IF(登録選手!E26="","",登録選手!E26)</f>
        <v/>
      </c>
      <c r="F36" s="16" t="str">
        <f t="shared" ca="1" si="0"/>
        <v/>
      </c>
      <c r="G36" s="72" t="str">
        <f>IF(登録選手!F26="","",登録選手!F26)</f>
        <v/>
      </c>
      <c r="H36" s="73"/>
      <c r="I36" s="16" t="str">
        <f>IF(登録選手!G26="","",登録選手!G26)</f>
        <v/>
      </c>
      <c r="J36" s="22" t="str">
        <f>IF(登録選手!H26="","",登録選手!H26)</f>
        <v/>
      </c>
    </row>
    <row r="37" spans="1:10" ht="28" customHeight="1" x14ac:dyDescent="0.55000000000000004">
      <c r="A37" s="16">
        <v>26</v>
      </c>
      <c r="B37" s="22" t="str">
        <f>IF(登録選手!B27="","",登録選手!B27)</f>
        <v/>
      </c>
      <c r="C37" s="22" t="str">
        <f>IF(登録選手!C27="","",登録選手!C27)</f>
        <v/>
      </c>
      <c r="D37" s="22" t="str">
        <f>IF(登録選手!D27="","",登録選手!D27)</f>
        <v/>
      </c>
      <c r="E37" s="17" t="str">
        <f>IF(登録選手!E27="","",登録選手!E27)</f>
        <v/>
      </c>
      <c r="F37" s="16" t="str">
        <f t="shared" ca="1" si="0"/>
        <v/>
      </c>
      <c r="G37" s="72" t="str">
        <f>IF(登録選手!F27="","",登録選手!F27)</f>
        <v/>
      </c>
      <c r="H37" s="73"/>
      <c r="I37" s="16" t="str">
        <f>IF(登録選手!G27="","",登録選手!G27)</f>
        <v/>
      </c>
      <c r="J37" s="22" t="str">
        <f>IF(登録選手!H27="","",登録選手!H27)</f>
        <v/>
      </c>
    </row>
    <row r="38" spans="1:10" ht="28" customHeight="1" x14ac:dyDescent="0.55000000000000004">
      <c r="A38" s="16">
        <v>27</v>
      </c>
      <c r="B38" s="22" t="str">
        <f>IF(登録選手!B28="","",登録選手!B28)</f>
        <v/>
      </c>
      <c r="C38" s="22" t="str">
        <f>IF(登録選手!C28="","",登録選手!C28)</f>
        <v/>
      </c>
      <c r="D38" s="22" t="str">
        <f>IF(登録選手!D28="","",登録選手!D28)</f>
        <v/>
      </c>
      <c r="E38" s="17" t="str">
        <f>IF(登録選手!E28="","",登録選手!E28)</f>
        <v/>
      </c>
      <c r="F38" s="16" t="str">
        <f t="shared" ca="1" si="0"/>
        <v/>
      </c>
      <c r="G38" s="72" t="str">
        <f>IF(登録選手!F28="","",登録選手!F28)</f>
        <v/>
      </c>
      <c r="H38" s="73"/>
      <c r="I38" s="16" t="str">
        <f>IF(登録選手!G28="","",登録選手!G28)</f>
        <v/>
      </c>
      <c r="J38" s="22" t="str">
        <f>IF(登録選手!H28="","",登録選手!H28)</f>
        <v/>
      </c>
    </row>
    <row r="39" spans="1:10" ht="28" customHeight="1" x14ac:dyDescent="0.55000000000000004">
      <c r="A39" s="16">
        <v>28</v>
      </c>
      <c r="B39" s="22" t="str">
        <f>IF(登録選手!B29="","",登録選手!B29)</f>
        <v/>
      </c>
      <c r="C39" s="22" t="str">
        <f>IF(登録選手!C29="","",登録選手!C29)</f>
        <v/>
      </c>
      <c r="D39" s="22" t="str">
        <f>IF(登録選手!D29="","",登録選手!D29)</f>
        <v/>
      </c>
      <c r="E39" s="17" t="str">
        <f>IF(登録選手!E29="","",登録選手!E29)</f>
        <v/>
      </c>
      <c r="F39" s="16" t="str">
        <f t="shared" ca="1" si="0"/>
        <v/>
      </c>
      <c r="G39" s="72" t="str">
        <f>IF(登録選手!F29="","",登録選手!F29)</f>
        <v/>
      </c>
      <c r="H39" s="73"/>
      <c r="I39" s="16" t="str">
        <f>IF(登録選手!G29="","",登録選手!G29)</f>
        <v/>
      </c>
      <c r="J39" s="22" t="str">
        <f>IF(登録選手!H29="","",登録選手!H29)</f>
        <v/>
      </c>
    </row>
    <row r="40" spans="1:10" ht="28" customHeight="1" x14ac:dyDescent="0.55000000000000004">
      <c r="A40" s="16">
        <v>29</v>
      </c>
      <c r="B40" s="22" t="str">
        <f>IF(登録選手!B30="","",登録選手!B30)</f>
        <v/>
      </c>
      <c r="C40" s="22" t="str">
        <f>IF(登録選手!C30="","",登録選手!C30)</f>
        <v/>
      </c>
      <c r="D40" s="22" t="str">
        <f>IF(登録選手!D30="","",登録選手!D30)</f>
        <v/>
      </c>
      <c r="E40" s="17" t="str">
        <f>IF(登録選手!E30="","",登録選手!E30)</f>
        <v/>
      </c>
      <c r="F40" s="16" t="str">
        <f t="shared" ca="1" si="0"/>
        <v/>
      </c>
      <c r="G40" s="72" t="str">
        <f>IF(登録選手!F30="","",登録選手!F30)</f>
        <v/>
      </c>
      <c r="H40" s="73"/>
      <c r="I40" s="16" t="str">
        <f>IF(登録選手!G30="","",登録選手!G30)</f>
        <v/>
      </c>
      <c r="J40" s="22" t="str">
        <f>IF(登録選手!H30="","",登録選手!H30)</f>
        <v/>
      </c>
    </row>
    <row r="41" spans="1:10" ht="28" customHeight="1" x14ac:dyDescent="0.55000000000000004">
      <c r="A41" s="16">
        <v>30</v>
      </c>
      <c r="B41" s="16" t="str">
        <f>IF(登録選手!B31="","",登録選手!B31)</f>
        <v/>
      </c>
      <c r="C41" s="16" t="str">
        <f>IF(登録選手!C31="","",登録選手!C31)</f>
        <v/>
      </c>
      <c r="D41" s="22" t="str">
        <f>IF(登録選手!D31="","",登録選手!D31)</f>
        <v/>
      </c>
      <c r="E41" s="17" t="str">
        <f>IF(登録選手!E31="","",登録選手!E31)</f>
        <v/>
      </c>
      <c r="F41" s="16" t="str">
        <f t="shared" ca="1" si="0"/>
        <v/>
      </c>
      <c r="G41" s="72" t="str">
        <f>IF(登録選手!F31="","",登録選手!F31)</f>
        <v/>
      </c>
      <c r="H41" s="73"/>
      <c r="I41" s="16" t="str">
        <f>IF(登録選手!G31="","",登録選手!G31)</f>
        <v/>
      </c>
      <c r="J41" s="22" t="str">
        <f>IF(登録選手!H31="","",登録選手!H31)</f>
        <v/>
      </c>
    </row>
    <row r="42" spans="1:10" ht="28" customHeight="1" x14ac:dyDescent="0.55000000000000004">
      <c r="A42" s="16">
        <v>31</v>
      </c>
      <c r="B42" s="16" t="str">
        <f>IF(登録選手!B32="","",登録選手!B32)</f>
        <v/>
      </c>
      <c r="C42" s="16" t="str">
        <f>IF(登録選手!C32="","",登録選手!C32)</f>
        <v/>
      </c>
      <c r="D42" s="22" t="str">
        <f>IF(登録選手!D32="","",登録選手!D32)</f>
        <v/>
      </c>
      <c r="E42" s="17" t="str">
        <f>IF(登録選手!E32="","",登録選手!E32)</f>
        <v/>
      </c>
      <c r="F42" s="16" t="str">
        <f t="shared" ca="1" si="0"/>
        <v/>
      </c>
      <c r="G42" s="72" t="str">
        <f>IF(登録選手!F32="","",登録選手!F32)</f>
        <v/>
      </c>
      <c r="H42" s="73"/>
      <c r="I42" s="16" t="str">
        <f>IF(登録選手!G32="","",登録選手!G32)</f>
        <v/>
      </c>
      <c r="J42" s="22" t="str">
        <f>IF(登録選手!H32="","",登録選手!H32)</f>
        <v/>
      </c>
    </row>
    <row r="43" spans="1:10" ht="28" customHeight="1" x14ac:dyDescent="0.55000000000000004">
      <c r="A43" s="16">
        <v>32</v>
      </c>
      <c r="B43" s="16" t="str">
        <f>IF(登録選手!B33="","",登録選手!B33)</f>
        <v/>
      </c>
      <c r="C43" s="16" t="str">
        <f>IF(登録選手!C33="","",登録選手!C33)</f>
        <v/>
      </c>
      <c r="D43" s="22" t="str">
        <f>IF(登録選手!D33="","",登録選手!D33)</f>
        <v/>
      </c>
      <c r="E43" s="17" t="str">
        <f>IF(登録選手!E33="","",登録選手!E33)</f>
        <v/>
      </c>
      <c r="F43" s="16" t="str">
        <f t="shared" ca="1" si="0"/>
        <v/>
      </c>
      <c r="G43" s="72" t="str">
        <f>IF(登録選手!F33="","",登録選手!F33)</f>
        <v/>
      </c>
      <c r="H43" s="73"/>
      <c r="I43" s="16" t="str">
        <f>IF(登録選手!G33="","",登録選手!G33)</f>
        <v/>
      </c>
      <c r="J43" s="22" t="str">
        <f>IF(登録選手!H33="","",登録選手!H33)</f>
        <v/>
      </c>
    </row>
    <row r="44" spans="1:10" ht="28" customHeight="1" x14ac:dyDescent="0.55000000000000004">
      <c r="A44" s="16">
        <v>33</v>
      </c>
      <c r="B44" s="16" t="str">
        <f>IF(登録選手!B34="","",登録選手!B34)</f>
        <v/>
      </c>
      <c r="C44" s="16" t="str">
        <f>IF(登録選手!C34="","",登録選手!C34)</f>
        <v/>
      </c>
      <c r="D44" s="22" t="str">
        <f>IF(登録選手!D34="","",登録選手!D34)</f>
        <v/>
      </c>
      <c r="E44" s="17" t="str">
        <f>IF(登録選手!E34="","",登録選手!E34)</f>
        <v/>
      </c>
      <c r="F44" s="16" t="str">
        <f t="shared" ca="1" si="0"/>
        <v/>
      </c>
      <c r="G44" s="72" t="str">
        <f>IF(登録選手!F34="","",登録選手!F34)</f>
        <v/>
      </c>
      <c r="H44" s="73"/>
      <c r="I44" s="16" t="str">
        <f>IF(登録選手!G34="","",登録選手!G34)</f>
        <v/>
      </c>
      <c r="J44" s="22" t="str">
        <f>IF(登録選手!H34="","",登録選手!H34)</f>
        <v/>
      </c>
    </row>
    <row r="45" spans="1:10" ht="28" customHeight="1" x14ac:dyDescent="0.55000000000000004">
      <c r="A45" s="16">
        <v>34</v>
      </c>
      <c r="B45" s="16" t="str">
        <f>IF(登録選手!B35="","",登録選手!B35)</f>
        <v/>
      </c>
      <c r="C45" s="16" t="str">
        <f>IF(登録選手!C35="","",登録選手!C35)</f>
        <v/>
      </c>
      <c r="D45" s="22" t="str">
        <f>IF(登録選手!D35="","",登録選手!D35)</f>
        <v/>
      </c>
      <c r="E45" s="17" t="str">
        <f>IF(登録選手!E35="","",登録選手!E35)</f>
        <v/>
      </c>
      <c r="F45" s="16" t="str">
        <f t="shared" ca="1" si="0"/>
        <v/>
      </c>
      <c r="G45" s="72" t="str">
        <f>IF(登録選手!F35="","",登録選手!F35)</f>
        <v/>
      </c>
      <c r="H45" s="73"/>
      <c r="I45" s="16" t="str">
        <f>IF(登録選手!G35="","",登録選手!G35)</f>
        <v/>
      </c>
      <c r="J45" s="22" t="str">
        <f>IF(登録選手!H35="","",登録選手!H35)</f>
        <v/>
      </c>
    </row>
    <row r="46" spans="1:10" ht="28" customHeight="1" x14ac:dyDescent="0.55000000000000004">
      <c r="A46" s="16">
        <v>35</v>
      </c>
      <c r="B46" s="16" t="str">
        <f>IF(登録選手!B36="","",登録選手!B36)</f>
        <v/>
      </c>
      <c r="C46" s="16" t="str">
        <f>IF(登録選手!C36="","",登録選手!C36)</f>
        <v/>
      </c>
      <c r="D46" s="22" t="str">
        <f>IF(登録選手!D36="","",登録選手!D36)</f>
        <v/>
      </c>
      <c r="E46" s="17" t="str">
        <f>IF(登録選手!E36="","",登録選手!E36)</f>
        <v/>
      </c>
      <c r="F46" s="16" t="str">
        <f t="shared" ca="1" si="0"/>
        <v/>
      </c>
      <c r="G46" s="72" t="str">
        <f>IF(登録選手!F36="","",登録選手!F36)</f>
        <v/>
      </c>
      <c r="H46" s="73"/>
      <c r="I46" s="16" t="str">
        <f>IF(登録選手!G36="","",登録選手!G36)</f>
        <v/>
      </c>
      <c r="J46" s="22" t="str">
        <f>IF(登録選手!H36="","",登録選手!H36)</f>
        <v/>
      </c>
    </row>
    <row r="47" spans="1:10" ht="10" customHeight="1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26.15" customHeight="1" x14ac:dyDescent="0.55000000000000004">
      <c r="A48" s="119" t="s">
        <v>22</v>
      </c>
      <c r="B48" s="119"/>
      <c r="C48" s="119"/>
      <c r="D48" s="120" t="str">
        <f>チーム概要!B32&amp;チーム概要!B33&amp;"　　"&amp;チーム概要!B34&amp;チーム概要!B35&amp;"　　"&amp;チーム概要!B36&amp;チーム概要!B37&amp;"　　"&amp;チーム概要!B38&amp;チーム概要!B39</f>
        <v>　　　　　　</v>
      </c>
      <c r="E48" s="120"/>
      <c r="F48" s="120"/>
      <c r="G48" s="120"/>
      <c r="H48" s="120"/>
      <c r="I48" s="120"/>
      <c r="J48" s="120"/>
    </row>
    <row r="49" spans="1:10" ht="26.15" customHeight="1" x14ac:dyDescent="0.55000000000000004">
      <c r="A49" s="119" t="s">
        <v>23</v>
      </c>
      <c r="B49" s="119"/>
      <c r="C49" s="119"/>
      <c r="D49" s="105" t="str">
        <f>"正：（上着）"&amp;チーム概要!B40&amp;"　　"&amp;"（パンツ）"&amp;チーム概要!B41&amp;"　　"&amp;"（ソックス）"&amp;チーム概要!B42</f>
        <v>正：（上着）　　（パンツ）　　（ソックス）</v>
      </c>
      <c r="E49" s="105"/>
      <c r="F49" s="105"/>
      <c r="G49" s="105"/>
      <c r="H49" s="105"/>
      <c r="I49" s="105"/>
      <c r="J49" s="105"/>
    </row>
    <row r="50" spans="1:10" s="6" customFormat="1" ht="26.15" customHeight="1" x14ac:dyDescent="0.55000000000000004">
      <c r="A50" s="119"/>
      <c r="B50" s="119"/>
      <c r="C50" s="119"/>
      <c r="D50" s="105" t="str">
        <f>"副：（上着）"&amp;チーム概要!B43&amp;"　　"&amp;"（パンツ）"&amp;チーム概要!B44&amp;"　　"&amp;"（ソックス）"&amp;チーム概要!B45</f>
        <v>副：（上着）　　（パンツ）　　（ソックス）</v>
      </c>
      <c r="E50" s="105"/>
      <c r="F50" s="105"/>
      <c r="G50" s="105"/>
      <c r="H50" s="105"/>
      <c r="I50" s="105"/>
      <c r="J50" s="105"/>
    </row>
    <row r="51" spans="1:10" ht="10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30" customHeight="1" x14ac:dyDescent="0.3">
      <c r="A52" s="19" t="s">
        <v>21</v>
      </c>
      <c r="B52" s="2"/>
      <c r="C52" s="2"/>
      <c r="D52" s="2"/>
      <c r="E52" s="2"/>
      <c r="F52" s="2"/>
      <c r="G52" s="3"/>
      <c r="H52" s="18" t="s">
        <v>15</v>
      </c>
      <c r="I52" s="110" t="str">
        <f>IF(チーム概要!B10="","",チーム概要!B10)</f>
        <v/>
      </c>
      <c r="J52" s="110"/>
    </row>
    <row r="53" spans="1:10" ht="30" customHeight="1" x14ac:dyDescent="0.3">
      <c r="A53" s="20"/>
      <c r="B53" s="2"/>
      <c r="C53" s="2"/>
      <c r="D53" s="2"/>
      <c r="E53" s="2"/>
      <c r="F53" s="2"/>
      <c r="G53" s="3"/>
      <c r="H53" s="18" t="s">
        <v>16</v>
      </c>
      <c r="I53" s="111" t="str">
        <f>IF(チーム概要!B46="","",チーム概要!B46)</f>
        <v/>
      </c>
      <c r="J53" s="111"/>
    </row>
    <row r="54" spans="1:10" ht="10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</row>
    <row r="55" spans="1:10" ht="30" customHeight="1" x14ac:dyDescent="0.3">
      <c r="A55" s="19" t="s">
        <v>17</v>
      </c>
      <c r="B55" s="5"/>
      <c r="C55" s="5"/>
      <c r="D55" s="5"/>
      <c r="E55" s="5"/>
      <c r="F55" s="5"/>
      <c r="G55" s="5"/>
      <c r="H55" s="5"/>
      <c r="I55" s="5"/>
      <c r="J55" s="5"/>
    </row>
    <row r="56" spans="1:10" ht="35.15" customHeight="1" x14ac:dyDescent="0.55000000000000004">
      <c r="A56" s="21" t="str">
        <f>IF(チーム概要!B1="","",チーム概要!B1 &amp; "年度さいたま市サッカー協会南部支部登録用紙")</f>
        <v xml:space="preserve"> 年度さいたま市サッカー協会南部支部登録用紙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ht="25" customHeight="1" x14ac:dyDescent="0.55000000000000004">
      <c r="A57" s="88" t="s">
        <v>40</v>
      </c>
      <c r="B57" s="89"/>
      <c r="C57" s="90"/>
      <c r="D57" s="99" t="str">
        <f>IF(チーム概要!B5="","",チーム概要!B5)</f>
        <v xml:space="preserve"> </v>
      </c>
      <c r="E57" s="100"/>
      <c r="F57" s="14"/>
      <c r="G57" s="7"/>
      <c r="H57" s="7"/>
      <c r="I57" s="7"/>
      <c r="J57" s="7"/>
    </row>
    <row r="58" spans="1:10" ht="25" customHeight="1" x14ac:dyDescent="0.55000000000000004">
      <c r="A58" s="88" t="s">
        <v>0</v>
      </c>
      <c r="B58" s="89"/>
      <c r="C58" s="90"/>
      <c r="D58" s="99" t="str">
        <f>IF(チーム概要!B6="","",チーム概要!B6)</f>
        <v/>
      </c>
      <c r="E58" s="100"/>
      <c r="F58" s="14"/>
      <c r="G58" s="7"/>
      <c r="H58" s="7"/>
      <c r="I58" s="7"/>
      <c r="J58" s="7"/>
    </row>
    <row r="59" spans="1:10" ht="25" customHeight="1" x14ac:dyDescent="0.55000000000000004">
      <c r="A59" s="88" t="s">
        <v>1</v>
      </c>
      <c r="B59" s="89"/>
      <c r="C59" s="90"/>
      <c r="D59" s="99" t="str">
        <f>IF(チーム概要!B7="","",チーム概要!B7)</f>
        <v/>
      </c>
      <c r="E59" s="100"/>
      <c r="F59" s="14"/>
      <c r="G59" s="7"/>
      <c r="H59" s="7"/>
      <c r="I59" s="7"/>
      <c r="J59" s="7"/>
    </row>
    <row r="60" spans="1:10" ht="35.15" customHeight="1" x14ac:dyDescent="0.55000000000000004">
      <c r="A60" s="88" t="s">
        <v>2</v>
      </c>
      <c r="B60" s="89"/>
      <c r="C60" s="90"/>
      <c r="D60" s="91" t="str">
        <f>IF(チーム概要!B8="","",チーム概要!B8)</f>
        <v/>
      </c>
      <c r="E60" s="92"/>
      <c r="F60" s="93"/>
      <c r="G60" s="11" t="s">
        <v>18</v>
      </c>
      <c r="H60" s="94" t="str">
        <f>IF(チーム概要!B9="","",チーム概要!B9)</f>
        <v xml:space="preserve"> </v>
      </c>
      <c r="I60" s="95"/>
      <c r="J60" s="96"/>
    </row>
    <row r="61" spans="1:10" ht="25" customHeight="1" x14ac:dyDescent="0.55000000000000004">
      <c r="A61" s="88" t="s">
        <v>3</v>
      </c>
      <c r="B61" s="89"/>
      <c r="C61" s="90"/>
      <c r="D61" s="85" t="str">
        <f>IF(チーム概要!B10="","",チーム概要!B10)</f>
        <v/>
      </c>
      <c r="E61" s="86"/>
      <c r="F61" s="87"/>
      <c r="G61" s="11" t="s">
        <v>19</v>
      </c>
      <c r="H61" s="15" t="str">
        <f>IF(チーム概要!B11="","",チーム概要!B11)</f>
        <v/>
      </c>
      <c r="I61" s="11" t="s">
        <v>20</v>
      </c>
      <c r="J61" s="15" t="str">
        <f>IF(チーム概要!B12="","",チーム概要!B12)</f>
        <v/>
      </c>
    </row>
    <row r="62" spans="1:10" ht="25" customHeight="1" x14ac:dyDescent="0.55000000000000004">
      <c r="A62" s="79" t="s">
        <v>4</v>
      </c>
      <c r="B62" s="80"/>
      <c r="C62" s="81"/>
      <c r="D62" s="85" t="str">
        <f>"（氏名）" &amp; チーム概要!B13</f>
        <v>（氏名）</v>
      </c>
      <c r="E62" s="86"/>
      <c r="F62" s="87"/>
      <c r="G62" s="85" t="str">
        <f>"（住所）" &amp; チーム概要!B14</f>
        <v xml:space="preserve">（住所） </v>
      </c>
      <c r="H62" s="86"/>
      <c r="I62" s="86"/>
      <c r="J62" s="87"/>
    </row>
    <row r="63" spans="1:10" ht="25" customHeight="1" x14ac:dyDescent="0.55000000000000004">
      <c r="A63" s="82"/>
      <c r="B63" s="83"/>
      <c r="C63" s="84"/>
      <c r="D63" s="85" t="str">
        <f>"（携帯）" &amp; チーム概要!B15</f>
        <v xml:space="preserve">（携帯） </v>
      </c>
      <c r="E63" s="86"/>
      <c r="F63" s="87"/>
      <c r="G63" s="97" t="str">
        <f>"（メール）" &amp; チーム概要!B16</f>
        <v>（メール）</v>
      </c>
      <c r="H63" s="98"/>
      <c r="I63" s="97" t="str">
        <f>"（LineID）" &amp; チーム概要!B17</f>
        <v>（LineID）</v>
      </c>
      <c r="J63" s="98"/>
    </row>
    <row r="64" spans="1:10" ht="10" customHeight="1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24" customHeight="1" x14ac:dyDescent="0.55000000000000004">
      <c r="A65" s="7" t="s">
        <v>5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ht="22" customHeight="1" x14ac:dyDescent="0.55000000000000004">
      <c r="A66" s="8" t="s">
        <v>6</v>
      </c>
      <c r="B66" s="8" t="s">
        <v>7</v>
      </c>
      <c r="C66" s="8" t="s">
        <v>8</v>
      </c>
      <c r="D66" s="8" t="s">
        <v>9</v>
      </c>
      <c r="E66" s="8" t="s">
        <v>10</v>
      </c>
      <c r="F66" s="8" t="s">
        <v>11</v>
      </c>
      <c r="G66" s="77" t="s">
        <v>12</v>
      </c>
      <c r="H66" s="78"/>
      <c r="I66" s="8" t="s">
        <v>13</v>
      </c>
      <c r="J66" s="8" t="s">
        <v>14</v>
      </c>
    </row>
    <row r="67" spans="1:10" ht="28" customHeight="1" x14ac:dyDescent="0.55000000000000004">
      <c r="A67" s="16">
        <v>36</v>
      </c>
      <c r="B67" s="16" t="str">
        <f>IF(登録選手!B37="","",登録選手!B37)</f>
        <v/>
      </c>
      <c r="C67" s="16" t="str">
        <f>IF(登録選手!C37="","",登録選手!C37)</f>
        <v/>
      </c>
      <c r="D67" s="16" t="str">
        <f>IF(登録選手!D37="","",登録選手!D37)</f>
        <v/>
      </c>
      <c r="E67" s="17" t="str">
        <f>IF(登録選手!E37="","",登録選手!E37)</f>
        <v/>
      </c>
      <c r="F67" s="16" t="str">
        <f t="shared" ref="F67" ca="1" si="1">IFERROR(DATEDIF(E67,TODAY(),"Y"),"")</f>
        <v/>
      </c>
      <c r="G67" s="72" t="str">
        <f>IF(登録選手!F37="","",登録選手!F37)</f>
        <v/>
      </c>
      <c r="H67" s="73"/>
      <c r="I67" s="16" t="str">
        <f>IF(登録選手!G37="","",登録選手!G37)</f>
        <v/>
      </c>
      <c r="J67" s="22" t="str">
        <f>IF(登録選手!H37="","",登録選手!H37)</f>
        <v/>
      </c>
    </row>
    <row r="68" spans="1:10" ht="28" customHeight="1" x14ac:dyDescent="0.55000000000000004">
      <c r="A68" s="16">
        <v>37</v>
      </c>
      <c r="B68" s="16" t="str">
        <f>IF(登録選手!B38="","",登録選手!B38)</f>
        <v/>
      </c>
      <c r="C68" s="16" t="str">
        <f>IF(登録選手!C38="","",登録選手!C38)</f>
        <v/>
      </c>
      <c r="D68" s="16" t="str">
        <f>IF(登録選手!D38="","",登録選手!D38)</f>
        <v/>
      </c>
      <c r="E68" s="17" t="str">
        <f>IF(登録選手!E38="","",登録選手!E38)</f>
        <v/>
      </c>
      <c r="F68" s="16" t="str">
        <f t="shared" ref="F68:F101" ca="1" si="2">IFERROR(DATEDIF(E68,TODAY(),"Y"),"")</f>
        <v/>
      </c>
      <c r="G68" s="72" t="str">
        <f>IF(登録選手!F38="","",登録選手!F38)</f>
        <v/>
      </c>
      <c r="H68" s="73"/>
      <c r="I68" s="16" t="str">
        <f>IF(登録選手!G38="","",登録選手!G38)</f>
        <v/>
      </c>
      <c r="J68" s="22" t="str">
        <f>IF(登録選手!H38="","",登録選手!H38)</f>
        <v/>
      </c>
    </row>
    <row r="69" spans="1:10" ht="28" customHeight="1" x14ac:dyDescent="0.55000000000000004">
      <c r="A69" s="16">
        <v>38</v>
      </c>
      <c r="B69" s="16" t="str">
        <f>IF(登録選手!B39="","",登録選手!B39)</f>
        <v/>
      </c>
      <c r="C69" s="16" t="str">
        <f>IF(登録選手!C39="","",登録選手!C39)</f>
        <v/>
      </c>
      <c r="D69" s="16" t="str">
        <f>IF(登録選手!D39="","",登録選手!D39)</f>
        <v/>
      </c>
      <c r="E69" s="17" t="str">
        <f>IF(登録選手!E39="","",登録選手!E39)</f>
        <v/>
      </c>
      <c r="F69" s="16" t="str">
        <f t="shared" ca="1" si="2"/>
        <v/>
      </c>
      <c r="G69" s="72" t="str">
        <f>IF(登録選手!F39="","",登録選手!F39)</f>
        <v/>
      </c>
      <c r="H69" s="73"/>
      <c r="I69" s="16" t="str">
        <f>IF(登録選手!G39="","",登録選手!G39)</f>
        <v/>
      </c>
      <c r="J69" s="22" t="str">
        <f>IF(登録選手!H39="","",登録選手!H39)</f>
        <v/>
      </c>
    </row>
    <row r="70" spans="1:10" ht="28" customHeight="1" x14ac:dyDescent="0.55000000000000004">
      <c r="A70" s="16">
        <v>39</v>
      </c>
      <c r="B70" s="16" t="str">
        <f>IF(登録選手!B40="","",登録選手!B40)</f>
        <v/>
      </c>
      <c r="C70" s="16" t="str">
        <f>IF(登録選手!C40="","",登録選手!C40)</f>
        <v/>
      </c>
      <c r="D70" s="16" t="str">
        <f>IF(登録選手!D40="","",登録選手!D40)</f>
        <v/>
      </c>
      <c r="E70" s="17" t="str">
        <f>IF(登録選手!E40="","",登録選手!E40)</f>
        <v/>
      </c>
      <c r="F70" s="16" t="str">
        <f t="shared" ca="1" si="2"/>
        <v/>
      </c>
      <c r="G70" s="72" t="str">
        <f>IF(登録選手!F40="","",登録選手!F40)</f>
        <v/>
      </c>
      <c r="H70" s="73"/>
      <c r="I70" s="16" t="str">
        <f>IF(登録選手!G40="","",登録選手!G40)</f>
        <v/>
      </c>
      <c r="J70" s="22" t="str">
        <f>IF(登録選手!H40="","",登録選手!H40)</f>
        <v/>
      </c>
    </row>
    <row r="71" spans="1:10" ht="28" customHeight="1" x14ac:dyDescent="0.55000000000000004">
      <c r="A71" s="16">
        <v>40</v>
      </c>
      <c r="B71" s="16" t="str">
        <f>IF(登録選手!B41="","",登録選手!B41)</f>
        <v/>
      </c>
      <c r="C71" s="16" t="str">
        <f>IF(登録選手!C41="","",登録選手!C41)</f>
        <v/>
      </c>
      <c r="D71" s="16" t="str">
        <f>IF(登録選手!D41="","",登録選手!D41)</f>
        <v/>
      </c>
      <c r="E71" s="17" t="str">
        <f>IF(登録選手!E41="","",登録選手!E41)</f>
        <v/>
      </c>
      <c r="F71" s="16" t="str">
        <f t="shared" ca="1" si="2"/>
        <v/>
      </c>
      <c r="G71" s="72" t="str">
        <f>IF(登録選手!F41="","",登録選手!F41)</f>
        <v/>
      </c>
      <c r="H71" s="73"/>
      <c r="I71" s="16" t="str">
        <f>IF(登録選手!G41="","",登録選手!G41)</f>
        <v/>
      </c>
      <c r="J71" s="22" t="str">
        <f>IF(登録選手!H41="","",登録選手!H41)</f>
        <v/>
      </c>
    </row>
    <row r="72" spans="1:10" ht="28" customHeight="1" x14ac:dyDescent="0.55000000000000004">
      <c r="A72" s="16">
        <v>41</v>
      </c>
      <c r="B72" s="16" t="str">
        <f>IF(登録選手!B42="","",登録選手!B42)</f>
        <v/>
      </c>
      <c r="C72" s="16" t="str">
        <f>IF(登録選手!C42="","",登録選手!C42)</f>
        <v/>
      </c>
      <c r="D72" s="16" t="str">
        <f>IF(登録選手!D42="","",登録選手!D42)</f>
        <v/>
      </c>
      <c r="E72" s="17" t="str">
        <f>IF(登録選手!E42="","",登録選手!E42)</f>
        <v/>
      </c>
      <c r="F72" s="16" t="str">
        <f t="shared" ca="1" si="2"/>
        <v/>
      </c>
      <c r="G72" s="72" t="str">
        <f>IF(登録選手!F42="","",登録選手!F42)</f>
        <v/>
      </c>
      <c r="H72" s="73"/>
      <c r="I72" s="16" t="str">
        <f>IF(登録選手!G42="","",登録選手!G42)</f>
        <v/>
      </c>
      <c r="J72" s="22" t="str">
        <f>IF(登録選手!H42="","",登録選手!H42)</f>
        <v/>
      </c>
    </row>
    <row r="73" spans="1:10" ht="28" customHeight="1" x14ac:dyDescent="0.55000000000000004">
      <c r="A73" s="16">
        <v>42</v>
      </c>
      <c r="B73" s="16" t="str">
        <f>IF(登録選手!B43="","",登録選手!B43)</f>
        <v/>
      </c>
      <c r="C73" s="16" t="str">
        <f>IF(登録選手!C43="","",登録選手!C43)</f>
        <v/>
      </c>
      <c r="D73" s="16" t="str">
        <f>IF(登録選手!D43="","",登録選手!D43)</f>
        <v/>
      </c>
      <c r="E73" s="17" t="str">
        <f>IF(登録選手!E43="","",登録選手!E43)</f>
        <v/>
      </c>
      <c r="F73" s="16" t="str">
        <f t="shared" ca="1" si="2"/>
        <v/>
      </c>
      <c r="G73" s="72" t="str">
        <f>IF(登録選手!F43="","",登録選手!F43)</f>
        <v/>
      </c>
      <c r="H73" s="73"/>
      <c r="I73" s="16" t="str">
        <f>IF(登録選手!G43="","",登録選手!G43)</f>
        <v/>
      </c>
      <c r="J73" s="22" t="str">
        <f>IF(登録選手!H43="","",登録選手!H43)</f>
        <v/>
      </c>
    </row>
    <row r="74" spans="1:10" ht="28" customHeight="1" x14ac:dyDescent="0.55000000000000004">
      <c r="A74" s="16">
        <v>43</v>
      </c>
      <c r="B74" s="16" t="str">
        <f>IF(登録選手!B44="","",登録選手!B44)</f>
        <v/>
      </c>
      <c r="C74" s="16" t="str">
        <f>IF(登録選手!C44="","",登録選手!C44)</f>
        <v/>
      </c>
      <c r="D74" s="16" t="str">
        <f>IF(登録選手!D44="","",登録選手!D44)</f>
        <v/>
      </c>
      <c r="E74" s="17" t="str">
        <f>IF(登録選手!E44="","",登録選手!E44)</f>
        <v/>
      </c>
      <c r="F74" s="16" t="str">
        <f t="shared" ca="1" si="2"/>
        <v/>
      </c>
      <c r="G74" s="72" t="str">
        <f>IF(登録選手!F44="","",登録選手!F44)</f>
        <v/>
      </c>
      <c r="H74" s="73"/>
      <c r="I74" s="16" t="str">
        <f>IF(登録選手!G44="","",登録選手!G44)</f>
        <v/>
      </c>
      <c r="J74" s="22" t="str">
        <f>IF(登録選手!H44="","",登録選手!H44)</f>
        <v/>
      </c>
    </row>
    <row r="75" spans="1:10" ht="28" customHeight="1" x14ac:dyDescent="0.55000000000000004">
      <c r="A75" s="16">
        <v>44</v>
      </c>
      <c r="B75" s="16" t="str">
        <f>IF(登録選手!B45="","",登録選手!B45)</f>
        <v/>
      </c>
      <c r="C75" s="16" t="str">
        <f>IF(登録選手!C45="","",登録選手!C45)</f>
        <v/>
      </c>
      <c r="D75" s="16" t="str">
        <f>IF(登録選手!D45="","",登録選手!D45)</f>
        <v/>
      </c>
      <c r="E75" s="17" t="str">
        <f>IF(登録選手!E45="","",登録選手!E45)</f>
        <v/>
      </c>
      <c r="F75" s="16" t="str">
        <f t="shared" ca="1" si="2"/>
        <v/>
      </c>
      <c r="G75" s="72" t="str">
        <f>IF(登録選手!F45="","",登録選手!F45)</f>
        <v/>
      </c>
      <c r="H75" s="73"/>
      <c r="I75" s="16" t="str">
        <f>IF(登録選手!G45="","",登録選手!G45)</f>
        <v/>
      </c>
      <c r="J75" s="22" t="str">
        <f>IF(登録選手!H45="","",登録選手!H45)</f>
        <v/>
      </c>
    </row>
    <row r="76" spans="1:10" ht="28" customHeight="1" x14ac:dyDescent="0.55000000000000004">
      <c r="A76" s="16">
        <v>45</v>
      </c>
      <c r="B76" s="16" t="str">
        <f>IF(登録選手!B46="","",登録選手!B46)</f>
        <v/>
      </c>
      <c r="C76" s="16" t="str">
        <f>IF(登録選手!C46="","",登録選手!C46)</f>
        <v/>
      </c>
      <c r="D76" s="16" t="str">
        <f>IF(登録選手!D46="","",登録選手!D46)</f>
        <v/>
      </c>
      <c r="E76" s="17" t="str">
        <f>IF(登録選手!E46="","",登録選手!E46)</f>
        <v/>
      </c>
      <c r="F76" s="16" t="str">
        <f t="shared" ca="1" si="2"/>
        <v/>
      </c>
      <c r="G76" s="72" t="str">
        <f>IF(登録選手!F46="","",登録選手!F46)</f>
        <v/>
      </c>
      <c r="H76" s="73"/>
      <c r="I76" s="16" t="str">
        <f>IF(登録選手!G46="","",登録選手!G46)</f>
        <v/>
      </c>
      <c r="J76" s="22" t="str">
        <f>IF(登録選手!H46="","",登録選手!H46)</f>
        <v/>
      </c>
    </row>
    <row r="77" spans="1:10" ht="28" customHeight="1" x14ac:dyDescent="0.55000000000000004">
      <c r="A77" s="16">
        <v>46</v>
      </c>
      <c r="B77" s="16" t="str">
        <f>IF(登録選手!B47="","",登録選手!B47)</f>
        <v/>
      </c>
      <c r="C77" s="16" t="str">
        <f>IF(登録選手!C47="","",登録選手!C47)</f>
        <v/>
      </c>
      <c r="D77" s="16" t="str">
        <f>IF(登録選手!D47="","",登録選手!D47)</f>
        <v/>
      </c>
      <c r="E77" s="17" t="str">
        <f>IF(登録選手!E47="","",登録選手!E47)</f>
        <v/>
      </c>
      <c r="F77" s="16" t="str">
        <f t="shared" ca="1" si="2"/>
        <v/>
      </c>
      <c r="G77" s="72" t="str">
        <f>IF(登録選手!F47="","",登録選手!F47)</f>
        <v/>
      </c>
      <c r="H77" s="73"/>
      <c r="I77" s="16" t="str">
        <f>IF(登録選手!G47="","",登録選手!G47)</f>
        <v/>
      </c>
      <c r="J77" s="22" t="str">
        <f>IF(登録選手!H47="","",登録選手!H47)</f>
        <v/>
      </c>
    </row>
    <row r="78" spans="1:10" ht="28" customHeight="1" x14ac:dyDescent="0.55000000000000004">
      <c r="A78" s="16">
        <v>47</v>
      </c>
      <c r="B78" s="16" t="str">
        <f>IF(登録選手!B48="","",登録選手!B48)</f>
        <v/>
      </c>
      <c r="C78" s="16" t="str">
        <f>IF(登録選手!C48="","",登録選手!C48)</f>
        <v/>
      </c>
      <c r="D78" s="16" t="str">
        <f>IF(登録選手!D48="","",登録選手!D48)</f>
        <v/>
      </c>
      <c r="E78" s="17" t="str">
        <f>IF(登録選手!E48="","",登録選手!E48)</f>
        <v/>
      </c>
      <c r="F78" s="16" t="str">
        <f t="shared" ca="1" si="2"/>
        <v/>
      </c>
      <c r="G78" s="72" t="str">
        <f>IF(登録選手!F48="","",登録選手!F48)</f>
        <v/>
      </c>
      <c r="H78" s="73"/>
      <c r="I78" s="16" t="str">
        <f>IF(登録選手!G48="","",登録選手!G48)</f>
        <v/>
      </c>
      <c r="J78" s="22" t="str">
        <f>IF(登録選手!H48="","",登録選手!H48)</f>
        <v/>
      </c>
    </row>
    <row r="79" spans="1:10" ht="28" customHeight="1" x14ac:dyDescent="0.55000000000000004">
      <c r="A79" s="16">
        <v>48</v>
      </c>
      <c r="B79" s="16" t="str">
        <f>IF(登録選手!B49="","",登録選手!B49)</f>
        <v/>
      </c>
      <c r="C79" s="16" t="str">
        <f>IF(登録選手!C49="","",登録選手!C49)</f>
        <v/>
      </c>
      <c r="D79" s="16" t="str">
        <f>IF(登録選手!D49="","",登録選手!D49)</f>
        <v/>
      </c>
      <c r="E79" s="17" t="str">
        <f>IF(登録選手!E49="","",登録選手!E49)</f>
        <v/>
      </c>
      <c r="F79" s="16" t="str">
        <f t="shared" ca="1" si="2"/>
        <v/>
      </c>
      <c r="G79" s="72" t="str">
        <f>IF(登録選手!F49="","",登録選手!F49)</f>
        <v/>
      </c>
      <c r="H79" s="73"/>
      <c r="I79" s="16" t="str">
        <f>IF(登録選手!G49="","",登録選手!G49)</f>
        <v/>
      </c>
      <c r="J79" s="22" t="str">
        <f>IF(登録選手!H49="","",登録選手!H49)</f>
        <v/>
      </c>
    </row>
    <row r="80" spans="1:10" ht="28" customHeight="1" x14ac:dyDescent="0.55000000000000004">
      <c r="A80" s="16">
        <v>49</v>
      </c>
      <c r="B80" s="16" t="str">
        <f>IF(登録選手!B50="","",登録選手!B50)</f>
        <v/>
      </c>
      <c r="C80" s="16" t="str">
        <f>IF(登録選手!C50="","",登録選手!C50)</f>
        <v/>
      </c>
      <c r="D80" s="16" t="str">
        <f>IF(登録選手!D50="","",登録選手!D50)</f>
        <v/>
      </c>
      <c r="E80" s="17" t="str">
        <f>IF(登録選手!E50="","",登録選手!E50)</f>
        <v/>
      </c>
      <c r="F80" s="16" t="str">
        <f t="shared" ca="1" si="2"/>
        <v/>
      </c>
      <c r="G80" s="72" t="str">
        <f>IF(登録選手!F50="","",登録選手!F50)</f>
        <v/>
      </c>
      <c r="H80" s="73"/>
      <c r="I80" s="16" t="str">
        <f>IF(登録選手!G50="","",登録選手!G50)</f>
        <v/>
      </c>
      <c r="J80" s="22" t="str">
        <f>IF(登録選手!H50="","",登録選手!H50)</f>
        <v/>
      </c>
    </row>
    <row r="81" spans="1:10" ht="28" customHeight="1" x14ac:dyDescent="0.55000000000000004">
      <c r="A81" s="16">
        <v>50</v>
      </c>
      <c r="B81" s="16" t="str">
        <f>IF(登録選手!B51="","",登録選手!B51)</f>
        <v/>
      </c>
      <c r="C81" s="16" t="str">
        <f>IF(登録選手!C51="","",登録選手!C51)</f>
        <v/>
      </c>
      <c r="D81" s="16" t="str">
        <f>IF(登録選手!D51="","",登録選手!D51)</f>
        <v/>
      </c>
      <c r="E81" s="17" t="str">
        <f>IF(登録選手!E51="","",登録選手!E51)</f>
        <v/>
      </c>
      <c r="F81" s="16" t="str">
        <f t="shared" ca="1" si="2"/>
        <v/>
      </c>
      <c r="G81" s="72" t="str">
        <f>IF(登録選手!F51="","",登録選手!F51)</f>
        <v/>
      </c>
      <c r="H81" s="73"/>
      <c r="I81" s="16" t="str">
        <f>IF(登録選手!G51="","",登録選手!G51)</f>
        <v/>
      </c>
      <c r="J81" s="22" t="str">
        <f>IF(登録選手!H51="","",登録選手!H51)</f>
        <v/>
      </c>
    </row>
    <row r="82" spans="1:10" ht="28" customHeight="1" x14ac:dyDescent="0.55000000000000004">
      <c r="A82" s="16">
        <v>51</v>
      </c>
      <c r="B82" s="16" t="str">
        <f>IF(登録選手!B52="","",登録選手!B52)</f>
        <v/>
      </c>
      <c r="C82" s="16" t="str">
        <f>IF(登録選手!C52="","",登録選手!C52)</f>
        <v/>
      </c>
      <c r="D82" s="16" t="str">
        <f>IF(登録選手!D52="","",登録選手!D52)</f>
        <v/>
      </c>
      <c r="E82" s="17" t="str">
        <f>IF(登録選手!E52="","",登録選手!E52)</f>
        <v/>
      </c>
      <c r="F82" s="16" t="str">
        <f t="shared" ca="1" si="2"/>
        <v/>
      </c>
      <c r="G82" s="72" t="str">
        <f>IF(登録選手!F52="","",登録選手!F52)</f>
        <v/>
      </c>
      <c r="H82" s="73"/>
      <c r="I82" s="16" t="str">
        <f>IF(登録選手!G52="","",登録選手!G52)</f>
        <v/>
      </c>
      <c r="J82" s="22" t="str">
        <f>IF(登録選手!H52="","",登録選手!H52)</f>
        <v/>
      </c>
    </row>
    <row r="83" spans="1:10" ht="28" customHeight="1" x14ac:dyDescent="0.55000000000000004">
      <c r="A83" s="16">
        <v>52</v>
      </c>
      <c r="B83" s="16" t="str">
        <f>IF(登録選手!B53="","",登録選手!B53)</f>
        <v/>
      </c>
      <c r="C83" s="16" t="str">
        <f>IF(登録選手!C53="","",登録選手!C53)</f>
        <v/>
      </c>
      <c r="D83" s="16" t="str">
        <f>IF(登録選手!D53="","",登録選手!D53)</f>
        <v/>
      </c>
      <c r="E83" s="17" t="str">
        <f>IF(登録選手!E53="","",登録選手!E53)</f>
        <v/>
      </c>
      <c r="F83" s="16" t="str">
        <f t="shared" ca="1" si="2"/>
        <v/>
      </c>
      <c r="G83" s="72" t="str">
        <f>IF(登録選手!F53="","",登録選手!F53)</f>
        <v/>
      </c>
      <c r="H83" s="73"/>
      <c r="I83" s="16" t="str">
        <f>IF(登録選手!G53="","",登録選手!G53)</f>
        <v/>
      </c>
      <c r="J83" s="22" t="str">
        <f>IF(登録選手!H53="","",登録選手!H53)</f>
        <v/>
      </c>
    </row>
    <row r="84" spans="1:10" ht="28" customHeight="1" x14ac:dyDescent="0.55000000000000004">
      <c r="A84" s="16">
        <v>53</v>
      </c>
      <c r="B84" s="16" t="str">
        <f>IF(登録選手!B54="","",登録選手!B54)</f>
        <v/>
      </c>
      <c r="C84" s="16" t="str">
        <f>IF(登録選手!C54="","",登録選手!C54)</f>
        <v/>
      </c>
      <c r="D84" s="16" t="str">
        <f>IF(登録選手!D54="","",登録選手!D54)</f>
        <v/>
      </c>
      <c r="E84" s="17" t="str">
        <f>IF(登録選手!E54="","",登録選手!E54)</f>
        <v/>
      </c>
      <c r="F84" s="16" t="str">
        <f t="shared" ca="1" si="2"/>
        <v/>
      </c>
      <c r="G84" s="72" t="str">
        <f>IF(登録選手!F54="","",登録選手!F54)</f>
        <v/>
      </c>
      <c r="H84" s="73"/>
      <c r="I84" s="16" t="str">
        <f>IF(登録選手!G54="","",登録選手!G54)</f>
        <v/>
      </c>
      <c r="J84" s="22" t="str">
        <f>IF(登録選手!H54="","",登録選手!H54)</f>
        <v/>
      </c>
    </row>
    <row r="85" spans="1:10" ht="28" customHeight="1" x14ac:dyDescent="0.55000000000000004">
      <c r="A85" s="16">
        <v>54</v>
      </c>
      <c r="B85" s="16" t="str">
        <f>IF(登録選手!B55="","",登録選手!B55)</f>
        <v/>
      </c>
      <c r="C85" s="16" t="str">
        <f>IF(登録選手!C55="","",登録選手!C55)</f>
        <v/>
      </c>
      <c r="D85" s="16" t="str">
        <f>IF(登録選手!D55="","",登録選手!D55)</f>
        <v/>
      </c>
      <c r="E85" s="17" t="str">
        <f>IF(登録選手!E55="","",登録選手!E55)</f>
        <v/>
      </c>
      <c r="F85" s="16" t="str">
        <f t="shared" ca="1" si="2"/>
        <v/>
      </c>
      <c r="G85" s="72" t="str">
        <f>IF(登録選手!F55="","",登録選手!F55)</f>
        <v/>
      </c>
      <c r="H85" s="73"/>
      <c r="I85" s="16" t="str">
        <f>IF(登録選手!G55="","",登録選手!G55)</f>
        <v/>
      </c>
      <c r="J85" s="22" t="str">
        <f>IF(登録選手!H55="","",登録選手!H55)</f>
        <v/>
      </c>
    </row>
    <row r="86" spans="1:10" ht="28" customHeight="1" x14ac:dyDescent="0.55000000000000004">
      <c r="A86" s="16">
        <v>55</v>
      </c>
      <c r="B86" s="16" t="str">
        <f>IF(登録選手!B56="","",登録選手!B56)</f>
        <v/>
      </c>
      <c r="C86" s="16" t="str">
        <f>IF(登録選手!C56="","",登録選手!C56)</f>
        <v/>
      </c>
      <c r="D86" s="16" t="str">
        <f>IF(登録選手!D56="","",登録選手!D56)</f>
        <v/>
      </c>
      <c r="E86" s="17" t="str">
        <f>IF(登録選手!E56="","",登録選手!E56)</f>
        <v/>
      </c>
      <c r="F86" s="16" t="str">
        <f t="shared" ca="1" si="2"/>
        <v/>
      </c>
      <c r="G86" s="72" t="str">
        <f>IF(登録選手!F56="","",登録選手!F56)</f>
        <v/>
      </c>
      <c r="H86" s="73"/>
      <c r="I86" s="16" t="str">
        <f>IF(登録選手!G56="","",登録選手!G56)</f>
        <v/>
      </c>
      <c r="J86" s="22" t="str">
        <f>IF(登録選手!H56="","",登録選手!H56)</f>
        <v/>
      </c>
    </row>
    <row r="87" spans="1:10" ht="28" customHeight="1" x14ac:dyDescent="0.55000000000000004">
      <c r="A87" s="16">
        <v>56</v>
      </c>
      <c r="B87" s="16" t="str">
        <f>IF(登録選手!B57="","",登録選手!B57)</f>
        <v/>
      </c>
      <c r="C87" s="16" t="str">
        <f>IF(登録選手!C57="","",登録選手!C57)</f>
        <v/>
      </c>
      <c r="D87" s="16" t="str">
        <f>IF(登録選手!D57="","",登録選手!D57)</f>
        <v/>
      </c>
      <c r="E87" s="17" t="str">
        <f>IF(登録選手!E57="","",登録選手!E57)</f>
        <v/>
      </c>
      <c r="F87" s="16" t="str">
        <f t="shared" ca="1" si="2"/>
        <v/>
      </c>
      <c r="G87" s="72" t="str">
        <f>IF(登録選手!F57="","",登録選手!F57)</f>
        <v/>
      </c>
      <c r="H87" s="73"/>
      <c r="I87" s="16" t="str">
        <f>IF(登録選手!G57="","",登録選手!G57)</f>
        <v/>
      </c>
      <c r="J87" s="22" t="str">
        <f>IF(登録選手!H57="","",登録選手!H57)</f>
        <v/>
      </c>
    </row>
    <row r="88" spans="1:10" ht="28" customHeight="1" x14ac:dyDescent="0.55000000000000004">
      <c r="A88" s="16">
        <v>57</v>
      </c>
      <c r="B88" s="16" t="str">
        <f>IF(登録選手!B58="","",登録選手!B58)</f>
        <v/>
      </c>
      <c r="C88" s="16" t="str">
        <f>IF(登録選手!C58="","",登録選手!C58)</f>
        <v/>
      </c>
      <c r="D88" s="16" t="str">
        <f>IF(登録選手!D58="","",登録選手!D58)</f>
        <v/>
      </c>
      <c r="E88" s="17" t="str">
        <f>IF(登録選手!E58="","",登録選手!E58)</f>
        <v/>
      </c>
      <c r="F88" s="16" t="str">
        <f t="shared" ca="1" si="2"/>
        <v/>
      </c>
      <c r="G88" s="72" t="str">
        <f>IF(登録選手!F58="","",登録選手!F58)</f>
        <v/>
      </c>
      <c r="H88" s="73"/>
      <c r="I88" s="16" t="str">
        <f>IF(登録選手!G58="","",登録選手!G58)</f>
        <v/>
      </c>
      <c r="J88" s="22" t="str">
        <f>IF(登録選手!H58="","",登録選手!H58)</f>
        <v/>
      </c>
    </row>
    <row r="89" spans="1:10" ht="28" customHeight="1" x14ac:dyDescent="0.55000000000000004">
      <c r="A89" s="16">
        <v>58</v>
      </c>
      <c r="B89" s="16" t="str">
        <f>IF(登録選手!B59="","",登録選手!B59)</f>
        <v/>
      </c>
      <c r="C89" s="16" t="str">
        <f>IF(登録選手!C59="","",登録選手!C59)</f>
        <v/>
      </c>
      <c r="D89" s="16" t="str">
        <f>IF(登録選手!D59="","",登録選手!D59)</f>
        <v/>
      </c>
      <c r="E89" s="17" t="str">
        <f>IF(登録選手!E59="","",登録選手!E59)</f>
        <v/>
      </c>
      <c r="F89" s="16" t="str">
        <f t="shared" ca="1" si="2"/>
        <v/>
      </c>
      <c r="G89" s="72" t="str">
        <f>IF(登録選手!F59="","",登録選手!F59)</f>
        <v/>
      </c>
      <c r="H89" s="73"/>
      <c r="I89" s="16" t="str">
        <f>IF(登録選手!G59="","",登録選手!G59)</f>
        <v/>
      </c>
      <c r="J89" s="22" t="str">
        <f>IF(登録選手!H59="","",登録選手!H59)</f>
        <v/>
      </c>
    </row>
    <row r="90" spans="1:10" ht="28" customHeight="1" x14ac:dyDescent="0.55000000000000004">
      <c r="A90" s="16">
        <v>59</v>
      </c>
      <c r="B90" s="16" t="str">
        <f>IF(登録選手!B60="","",登録選手!B60)</f>
        <v/>
      </c>
      <c r="C90" s="16" t="str">
        <f>IF(登録選手!C60="","",登録選手!C60)</f>
        <v/>
      </c>
      <c r="D90" s="16" t="str">
        <f>IF(登録選手!D60="","",登録選手!D60)</f>
        <v/>
      </c>
      <c r="E90" s="17" t="str">
        <f>IF(登録選手!E60="","",登録選手!E60)</f>
        <v/>
      </c>
      <c r="F90" s="16" t="str">
        <f t="shared" ca="1" si="2"/>
        <v/>
      </c>
      <c r="G90" s="72" t="str">
        <f>IF(登録選手!F60="","",登録選手!F60)</f>
        <v/>
      </c>
      <c r="H90" s="73"/>
      <c r="I90" s="16" t="str">
        <f>IF(登録選手!G60="","",登録選手!G60)</f>
        <v/>
      </c>
      <c r="J90" s="22" t="str">
        <f>IF(登録選手!H60="","",登録選手!H60)</f>
        <v/>
      </c>
    </row>
    <row r="91" spans="1:10" ht="28" customHeight="1" x14ac:dyDescent="0.55000000000000004">
      <c r="A91" s="16">
        <v>60</v>
      </c>
      <c r="B91" s="16" t="str">
        <f>IF(登録選手!B61="","",登録選手!B61)</f>
        <v/>
      </c>
      <c r="C91" s="16" t="str">
        <f>IF(登録選手!C61="","",登録選手!C61)</f>
        <v/>
      </c>
      <c r="D91" s="16" t="str">
        <f>IF(登録選手!D61="","",登録選手!D61)</f>
        <v/>
      </c>
      <c r="E91" s="17" t="str">
        <f>IF(登録選手!E61="","",登録選手!E61)</f>
        <v/>
      </c>
      <c r="F91" s="16" t="str">
        <f t="shared" ca="1" si="2"/>
        <v/>
      </c>
      <c r="G91" s="72" t="str">
        <f>IF(登録選手!F61="","",登録選手!F61)</f>
        <v/>
      </c>
      <c r="H91" s="73"/>
      <c r="I91" s="16" t="str">
        <f>IF(登録選手!G61="","",登録選手!G61)</f>
        <v/>
      </c>
      <c r="J91" s="22" t="str">
        <f>IF(登録選手!H61="","",登録選手!H61)</f>
        <v/>
      </c>
    </row>
    <row r="92" spans="1:10" ht="28" customHeight="1" x14ac:dyDescent="0.55000000000000004">
      <c r="A92" s="16">
        <v>61</v>
      </c>
      <c r="B92" s="16" t="str">
        <f>IF(登録選手!B62="","",登録選手!B62)</f>
        <v/>
      </c>
      <c r="C92" s="16" t="str">
        <f>IF(登録選手!C62="","",登録選手!C62)</f>
        <v/>
      </c>
      <c r="D92" s="16" t="str">
        <f>IF(登録選手!D62="","",登録選手!D62)</f>
        <v/>
      </c>
      <c r="E92" s="17" t="str">
        <f>IF(登録選手!E62="","",登録選手!E62)</f>
        <v/>
      </c>
      <c r="F92" s="16" t="str">
        <f t="shared" ca="1" si="2"/>
        <v/>
      </c>
      <c r="G92" s="72" t="str">
        <f>IF(登録選手!F62="","",登録選手!F62)</f>
        <v/>
      </c>
      <c r="H92" s="73"/>
      <c r="I92" s="16" t="str">
        <f>IF(登録選手!G62="","",登録選手!G62)</f>
        <v/>
      </c>
      <c r="J92" s="22" t="str">
        <f>IF(登録選手!H62="","",登録選手!H62)</f>
        <v/>
      </c>
    </row>
    <row r="93" spans="1:10" ht="28" customHeight="1" x14ac:dyDescent="0.55000000000000004">
      <c r="A93" s="16">
        <v>62</v>
      </c>
      <c r="B93" s="16" t="str">
        <f>IF(登録選手!B63="","",登録選手!B63)</f>
        <v/>
      </c>
      <c r="C93" s="16" t="str">
        <f>IF(登録選手!C63="","",登録選手!C63)</f>
        <v/>
      </c>
      <c r="D93" s="16" t="str">
        <f>IF(登録選手!D63="","",登録選手!D63)</f>
        <v/>
      </c>
      <c r="E93" s="17" t="str">
        <f>IF(登録選手!E63="","",登録選手!E63)</f>
        <v/>
      </c>
      <c r="F93" s="16" t="str">
        <f t="shared" ca="1" si="2"/>
        <v/>
      </c>
      <c r="G93" s="72" t="str">
        <f>IF(登録選手!F63="","",登録選手!F63)</f>
        <v/>
      </c>
      <c r="H93" s="73"/>
      <c r="I93" s="16" t="str">
        <f>IF(登録選手!G63="","",登録選手!G63)</f>
        <v/>
      </c>
      <c r="J93" s="22" t="str">
        <f>IF(登録選手!H63="","",登録選手!H63)</f>
        <v/>
      </c>
    </row>
    <row r="94" spans="1:10" ht="28" customHeight="1" x14ac:dyDescent="0.55000000000000004">
      <c r="A94" s="16">
        <v>63</v>
      </c>
      <c r="B94" s="16" t="str">
        <f>IF(登録選手!B64="","",登録選手!B64)</f>
        <v/>
      </c>
      <c r="C94" s="16" t="str">
        <f>IF(登録選手!C64="","",登録選手!C64)</f>
        <v/>
      </c>
      <c r="D94" s="16" t="str">
        <f>IF(登録選手!D64="","",登録選手!D64)</f>
        <v/>
      </c>
      <c r="E94" s="17" t="str">
        <f>IF(登録選手!E64="","",登録選手!E64)</f>
        <v/>
      </c>
      <c r="F94" s="16" t="str">
        <f t="shared" ca="1" si="2"/>
        <v/>
      </c>
      <c r="G94" s="72" t="str">
        <f>IF(登録選手!F64="","",登録選手!F64)</f>
        <v/>
      </c>
      <c r="H94" s="73"/>
      <c r="I94" s="16" t="str">
        <f>IF(登録選手!G64="","",登録選手!G64)</f>
        <v/>
      </c>
      <c r="J94" s="22" t="str">
        <f>IF(登録選手!H64="","",登録選手!H64)</f>
        <v/>
      </c>
    </row>
    <row r="95" spans="1:10" ht="28" customHeight="1" x14ac:dyDescent="0.55000000000000004">
      <c r="A95" s="16">
        <v>64</v>
      </c>
      <c r="B95" s="16" t="str">
        <f>IF(登録選手!B65="","",登録選手!B65)</f>
        <v/>
      </c>
      <c r="C95" s="16" t="str">
        <f>IF(登録選手!C65="","",登録選手!C65)</f>
        <v/>
      </c>
      <c r="D95" s="16" t="str">
        <f>IF(登録選手!D65="","",登録選手!D65)</f>
        <v/>
      </c>
      <c r="E95" s="17" t="str">
        <f>IF(登録選手!E65="","",登録選手!E65)</f>
        <v/>
      </c>
      <c r="F95" s="16" t="str">
        <f t="shared" ca="1" si="2"/>
        <v/>
      </c>
      <c r="G95" s="72" t="str">
        <f>IF(登録選手!F65="","",登録選手!F65)</f>
        <v/>
      </c>
      <c r="H95" s="73"/>
      <c r="I95" s="16" t="str">
        <f>IF(登録選手!G65="","",登録選手!G65)</f>
        <v/>
      </c>
      <c r="J95" s="22" t="str">
        <f>IF(登録選手!H65="","",登録選手!H65)</f>
        <v/>
      </c>
    </row>
    <row r="96" spans="1:10" ht="28" customHeight="1" x14ac:dyDescent="0.55000000000000004">
      <c r="A96" s="16">
        <v>65</v>
      </c>
      <c r="B96" s="16" t="str">
        <f>IF(登録選手!B66="","",登録選手!B66)</f>
        <v/>
      </c>
      <c r="C96" s="16" t="str">
        <f>IF(登録選手!C66="","",登録選手!C66)</f>
        <v/>
      </c>
      <c r="D96" s="16" t="str">
        <f>IF(登録選手!D66="","",登録選手!D66)</f>
        <v/>
      </c>
      <c r="E96" s="17" t="str">
        <f>IF(登録選手!E66="","",登録選手!E66)</f>
        <v/>
      </c>
      <c r="F96" s="16" t="str">
        <f t="shared" ca="1" si="2"/>
        <v/>
      </c>
      <c r="G96" s="72" t="str">
        <f>IF(登録選手!F66="","",登録選手!F66)</f>
        <v/>
      </c>
      <c r="H96" s="73"/>
      <c r="I96" s="16" t="str">
        <f>IF(登録選手!G66="","",登録選手!G66)</f>
        <v/>
      </c>
      <c r="J96" s="22" t="str">
        <f>IF(登録選手!H66="","",登録選手!H66)</f>
        <v/>
      </c>
    </row>
    <row r="97" spans="1:10" ht="28" customHeight="1" x14ac:dyDescent="0.55000000000000004">
      <c r="A97" s="16">
        <v>66</v>
      </c>
      <c r="B97" s="16" t="str">
        <f>IF(登録選手!B67="","",登録選手!B67)</f>
        <v/>
      </c>
      <c r="C97" s="16" t="str">
        <f>IF(登録選手!C67="","",登録選手!C67)</f>
        <v/>
      </c>
      <c r="D97" s="16" t="str">
        <f>IF(登録選手!D67="","",登録選手!D67)</f>
        <v/>
      </c>
      <c r="E97" s="17" t="str">
        <f>IF(登録選手!E67="","",登録選手!E67)</f>
        <v/>
      </c>
      <c r="F97" s="16" t="str">
        <f t="shared" ca="1" si="2"/>
        <v/>
      </c>
      <c r="G97" s="72" t="str">
        <f>IF(登録選手!F67="","",登録選手!F67)</f>
        <v/>
      </c>
      <c r="H97" s="73"/>
      <c r="I97" s="16" t="str">
        <f>IF(登録選手!G67="","",登録選手!G67)</f>
        <v/>
      </c>
      <c r="J97" s="22" t="str">
        <f>IF(登録選手!H67="","",登録選手!H67)</f>
        <v/>
      </c>
    </row>
    <row r="98" spans="1:10" ht="28" customHeight="1" x14ac:dyDescent="0.55000000000000004">
      <c r="A98" s="16">
        <v>67</v>
      </c>
      <c r="B98" s="16" t="str">
        <f>IF(登録選手!B68="","",登録選手!B68)</f>
        <v/>
      </c>
      <c r="C98" s="16" t="str">
        <f>IF(登録選手!C68="","",登録選手!C68)</f>
        <v/>
      </c>
      <c r="D98" s="16" t="str">
        <f>IF(登録選手!D68="","",登録選手!D68)</f>
        <v/>
      </c>
      <c r="E98" s="17" t="str">
        <f>IF(登録選手!E68="","",登録選手!E68)</f>
        <v/>
      </c>
      <c r="F98" s="16" t="str">
        <f t="shared" ca="1" si="2"/>
        <v/>
      </c>
      <c r="G98" s="72" t="str">
        <f>IF(登録選手!F68="","",登録選手!F68)</f>
        <v/>
      </c>
      <c r="H98" s="73"/>
      <c r="I98" s="16" t="str">
        <f>IF(登録選手!G68="","",登録選手!G68)</f>
        <v/>
      </c>
      <c r="J98" s="22" t="str">
        <f>IF(登録選手!H68="","",登録選手!H68)</f>
        <v/>
      </c>
    </row>
    <row r="99" spans="1:10" ht="28" customHeight="1" x14ac:dyDescent="0.55000000000000004">
      <c r="A99" s="16">
        <v>68</v>
      </c>
      <c r="B99" s="16" t="str">
        <f>IF(登録選手!B69="","",登録選手!B69)</f>
        <v/>
      </c>
      <c r="C99" s="16" t="str">
        <f>IF(登録選手!C69="","",登録選手!C69)</f>
        <v/>
      </c>
      <c r="D99" s="16" t="str">
        <f>IF(登録選手!D69="","",登録選手!D69)</f>
        <v/>
      </c>
      <c r="E99" s="17" t="str">
        <f>IF(登録選手!E69="","",登録選手!E69)</f>
        <v/>
      </c>
      <c r="F99" s="16" t="str">
        <f t="shared" ca="1" si="2"/>
        <v/>
      </c>
      <c r="G99" s="72" t="str">
        <f>IF(登録選手!F69="","",登録選手!F69)</f>
        <v/>
      </c>
      <c r="H99" s="73"/>
      <c r="I99" s="16" t="str">
        <f>IF(登録選手!G69="","",登録選手!G69)</f>
        <v/>
      </c>
      <c r="J99" s="22" t="str">
        <f>IF(登録選手!H69="","",登録選手!H69)</f>
        <v/>
      </c>
    </row>
    <row r="100" spans="1:10" ht="28" customHeight="1" x14ac:dyDescent="0.55000000000000004">
      <c r="A100" s="16">
        <v>69</v>
      </c>
      <c r="B100" s="16" t="str">
        <f>IF(登録選手!B70="","",登録選手!B70)</f>
        <v/>
      </c>
      <c r="C100" s="16" t="str">
        <f>IF(登録選手!C70="","",登録選手!C70)</f>
        <v/>
      </c>
      <c r="D100" s="16" t="str">
        <f>IF(登録選手!D70="","",登録選手!D70)</f>
        <v/>
      </c>
      <c r="E100" s="17" t="str">
        <f>IF(登録選手!E70="","",登録選手!E70)</f>
        <v/>
      </c>
      <c r="F100" s="16" t="str">
        <f t="shared" ca="1" si="2"/>
        <v/>
      </c>
      <c r="G100" s="72" t="str">
        <f>IF(登録選手!F70="","",登録選手!F70)</f>
        <v/>
      </c>
      <c r="H100" s="73"/>
      <c r="I100" s="16" t="str">
        <f>IF(登録選手!G70="","",登録選手!G70)</f>
        <v/>
      </c>
      <c r="J100" s="22" t="str">
        <f>IF(登録選手!H70="","",登録選手!H70)</f>
        <v/>
      </c>
    </row>
    <row r="101" spans="1:10" ht="28" customHeight="1" x14ac:dyDescent="0.55000000000000004">
      <c r="A101" s="16">
        <v>70</v>
      </c>
      <c r="B101" s="16" t="str">
        <f>IF(登録選手!B71="","",登録選手!B71)</f>
        <v/>
      </c>
      <c r="C101" s="16" t="str">
        <f>IF(登録選手!C71="","",登録選手!C71)</f>
        <v/>
      </c>
      <c r="D101" s="16" t="str">
        <f>IF(登録選手!D71="","",登録選手!D71)</f>
        <v/>
      </c>
      <c r="E101" s="17" t="str">
        <f>IF(登録選手!E71="","",登録選手!E71)</f>
        <v/>
      </c>
      <c r="F101" s="16" t="str">
        <f t="shared" ca="1" si="2"/>
        <v/>
      </c>
      <c r="G101" s="72" t="str">
        <f>IF(登録選手!F71="","",登録選手!F71)</f>
        <v/>
      </c>
      <c r="H101" s="73"/>
      <c r="I101" s="16" t="str">
        <f>IF(登録選手!G71="","",登録選手!G71)</f>
        <v/>
      </c>
      <c r="J101" s="22" t="str">
        <f>IF(登録選手!H71="","",登録選手!H71)</f>
        <v/>
      </c>
    </row>
    <row r="102" spans="1:10" ht="10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26.15" customHeight="1" x14ac:dyDescent="0.55000000000000004">
      <c r="A103" s="74"/>
      <c r="B103" s="74"/>
      <c r="C103" s="74"/>
      <c r="D103" s="75"/>
      <c r="E103" s="75"/>
      <c r="F103" s="75"/>
      <c r="G103" s="75"/>
      <c r="H103" s="75"/>
      <c r="I103" s="75"/>
      <c r="J103" s="75"/>
    </row>
    <row r="104" spans="1:10" ht="26.15" customHeight="1" x14ac:dyDescent="0.55000000000000004">
      <c r="A104" s="74"/>
      <c r="B104" s="74"/>
      <c r="C104" s="74"/>
      <c r="D104" s="76"/>
      <c r="E104" s="76"/>
      <c r="F104" s="76"/>
      <c r="G104" s="76"/>
      <c r="H104" s="76"/>
      <c r="I104" s="76"/>
      <c r="J104" s="76"/>
    </row>
    <row r="105" spans="1:10" s="6" customFormat="1" ht="26.15" customHeight="1" x14ac:dyDescent="0.55000000000000004">
      <c r="A105" s="74"/>
      <c r="B105" s="74"/>
      <c r="C105" s="74"/>
      <c r="D105" s="76"/>
      <c r="E105" s="76"/>
      <c r="F105" s="76"/>
      <c r="G105" s="76"/>
      <c r="H105" s="76"/>
      <c r="I105" s="76"/>
      <c r="J105" s="76"/>
    </row>
    <row r="106" spans="1:10" ht="10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30" customHeight="1" x14ac:dyDescent="0.3">
      <c r="A107" s="19"/>
      <c r="B107" s="2"/>
      <c r="C107" s="2"/>
      <c r="D107" s="2"/>
      <c r="E107" s="2"/>
      <c r="F107" s="2"/>
      <c r="G107" s="3"/>
      <c r="H107" s="18"/>
      <c r="I107" s="71"/>
      <c r="J107" s="71"/>
    </row>
    <row r="108" spans="1:10" ht="30" customHeight="1" x14ac:dyDescent="0.3">
      <c r="A108" s="20"/>
      <c r="B108" s="2"/>
      <c r="C108" s="2"/>
      <c r="D108" s="2"/>
      <c r="E108" s="2"/>
      <c r="F108" s="2"/>
      <c r="G108" s="3"/>
      <c r="H108" s="18"/>
      <c r="I108" s="71"/>
      <c r="J108" s="71"/>
    </row>
    <row r="109" spans="1:10" ht="10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30" customHeight="1" x14ac:dyDescent="0.3">
      <c r="A110" s="19"/>
      <c r="B110" s="5"/>
      <c r="C110" s="5"/>
      <c r="D110" s="5"/>
      <c r="E110" s="5"/>
      <c r="F110" s="5"/>
      <c r="G110" s="5"/>
      <c r="H110" s="5"/>
      <c r="I110" s="5"/>
      <c r="J110" s="5"/>
    </row>
  </sheetData>
  <sheetProtection algorithmName="SHA-512" hashValue="s02iIdct7P9XvmHUCVFmYrt/GdL5YkTOf2BI9gFoNgXo+6jebLJtaKtfx0IvGIa/yDwHg8t7BhKpk0SlxcyJlA==" saltValue="fhOWDKRtlq1bFhCVTEV7Cg==" spinCount="100000" sheet="1" objects="1" scenarios="1"/>
  <mergeCells count="120">
    <mergeCell ref="A2:C2"/>
    <mergeCell ref="D2:E2"/>
    <mergeCell ref="D3:E3"/>
    <mergeCell ref="I52:J52"/>
    <mergeCell ref="I53:J53"/>
    <mergeCell ref="D8:F8"/>
    <mergeCell ref="A7:C8"/>
    <mergeCell ref="D6:F6"/>
    <mergeCell ref="D7:F7"/>
    <mergeCell ref="G7:J7"/>
    <mergeCell ref="A48:C48"/>
    <mergeCell ref="A49:C50"/>
    <mergeCell ref="D48:J48"/>
    <mergeCell ref="D49:J49"/>
    <mergeCell ref="D50:J50"/>
    <mergeCell ref="G16:H16"/>
    <mergeCell ref="G17:H17"/>
    <mergeCell ref="G18:H18"/>
    <mergeCell ref="G19:H19"/>
    <mergeCell ref="G20:H20"/>
    <mergeCell ref="A3:C3"/>
    <mergeCell ref="G12:H12"/>
    <mergeCell ref="G13:H13"/>
    <mergeCell ref="G14:H14"/>
    <mergeCell ref="G15:H15"/>
    <mergeCell ref="A4:C4"/>
    <mergeCell ref="A5:C5"/>
    <mergeCell ref="A6:C6"/>
    <mergeCell ref="G11:H11"/>
    <mergeCell ref="D4:E4"/>
    <mergeCell ref="D5:F5"/>
    <mergeCell ref="H5:J5"/>
    <mergeCell ref="G8:H8"/>
    <mergeCell ref="I8:J8"/>
    <mergeCell ref="G26:H26"/>
    <mergeCell ref="G27:H27"/>
    <mergeCell ref="G28:H28"/>
    <mergeCell ref="G29:H29"/>
    <mergeCell ref="G30:H30"/>
    <mergeCell ref="G21:H21"/>
    <mergeCell ref="G22:H22"/>
    <mergeCell ref="G23:H23"/>
    <mergeCell ref="G24:H24"/>
    <mergeCell ref="G25:H25"/>
    <mergeCell ref="G36:H36"/>
    <mergeCell ref="G37:H37"/>
    <mergeCell ref="G38:H38"/>
    <mergeCell ref="G39:H39"/>
    <mergeCell ref="G40:H40"/>
    <mergeCell ref="G31:H31"/>
    <mergeCell ref="G32:H32"/>
    <mergeCell ref="G33:H33"/>
    <mergeCell ref="G34:H34"/>
    <mergeCell ref="G35:H35"/>
    <mergeCell ref="A57:C57"/>
    <mergeCell ref="D57:E57"/>
    <mergeCell ref="A58:C58"/>
    <mergeCell ref="D58:E58"/>
    <mergeCell ref="A59:C59"/>
    <mergeCell ref="D59:E59"/>
    <mergeCell ref="G46:H46"/>
    <mergeCell ref="G41:H41"/>
    <mergeCell ref="G42:H42"/>
    <mergeCell ref="G43:H43"/>
    <mergeCell ref="G44:H44"/>
    <mergeCell ref="G45:H45"/>
    <mergeCell ref="A62:C63"/>
    <mergeCell ref="D62:F62"/>
    <mergeCell ref="G62:J62"/>
    <mergeCell ref="D63:F63"/>
    <mergeCell ref="A60:C60"/>
    <mergeCell ref="D60:F60"/>
    <mergeCell ref="H60:J60"/>
    <mergeCell ref="A61:C61"/>
    <mergeCell ref="D61:F61"/>
    <mergeCell ref="G63:H63"/>
    <mergeCell ref="I63:J63"/>
    <mergeCell ref="G71:H71"/>
    <mergeCell ref="G72:H72"/>
    <mergeCell ref="G73:H73"/>
    <mergeCell ref="G74:H74"/>
    <mergeCell ref="G75:H75"/>
    <mergeCell ref="G66:H66"/>
    <mergeCell ref="G67:H67"/>
    <mergeCell ref="G68:H68"/>
    <mergeCell ref="G69:H69"/>
    <mergeCell ref="G70:H70"/>
    <mergeCell ref="G81:H81"/>
    <mergeCell ref="G82:H82"/>
    <mergeCell ref="G83:H83"/>
    <mergeCell ref="G84:H84"/>
    <mergeCell ref="G85:H85"/>
    <mergeCell ref="G76:H76"/>
    <mergeCell ref="G77:H77"/>
    <mergeCell ref="G78:H78"/>
    <mergeCell ref="G79:H79"/>
    <mergeCell ref="G80:H80"/>
    <mergeCell ref="G91:H91"/>
    <mergeCell ref="G92:H92"/>
    <mergeCell ref="G93:H93"/>
    <mergeCell ref="G94:H94"/>
    <mergeCell ref="G95:H95"/>
    <mergeCell ref="G86:H86"/>
    <mergeCell ref="G87:H87"/>
    <mergeCell ref="G88:H88"/>
    <mergeCell ref="G89:H89"/>
    <mergeCell ref="G90:H90"/>
    <mergeCell ref="I107:J107"/>
    <mergeCell ref="I108:J108"/>
    <mergeCell ref="G101:H101"/>
    <mergeCell ref="A103:C103"/>
    <mergeCell ref="D103:J103"/>
    <mergeCell ref="A104:C105"/>
    <mergeCell ref="D104:J104"/>
    <mergeCell ref="D105:J105"/>
    <mergeCell ref="G96:H96"/>
    <mergeCell ref="G97:H97"/>
    <mergeCell ref="G98:H98"/>
    <mergeCell ref="G99:H99"/>
    <mergeCell ref="G100:H100"/>
  </mergeCells>
  <phoneticPr fontId="1"/>
  <printOptions horizontalCentered="1"/>
  <pageMargins left="0.59055118110236227" right="0.59055118110236227" top="0.39370078740157483" bottom="0.39370078740157483" header="0" footer="0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CA62-5FAE-4C5F-BB3E-411C9E3A0FA6}">
  <sheetPr codeName="Sheet4">
    <pageSetUpPr fitToPage="1"/>
  </sheetPr>
  <dimension ref="A1:J56"/>
  <sheetViews>
    <sheetView view="pageBreakPreview" zoomScaleNormal="100" zoomScaleSheetLayoutView="100" workbookViewId="0"/>
  </sheetViews>
  <sheetFormatPr defaultRowHeight="18" x14ac:dyDescent="0.55000000000000004"/>
  <cols>
    <col min="1" max="4" width="14.58203125" customWidth="1"/>
    <col min="5" max="5" width="30.58203125" customWidth="1"/>
    <col min="6" max="7" width="18.58203125" customWidth="1"/>
    <col min="8" max="8" width="24.58203125" customWidth="1"/>
    <col min="9" max="9" width="18.58203125" customWidth="1"/>
    <col min="10" max="10" width="24.58203125" customWidth="1"/>
  </cols>
  <sheetData>
    <row r="1" spans="1:10" ht="25" customHeight="1" x14ac:dyDescent="0.55000000000000004">
      <c r="A1" s="1" t="str">
        <f>チーム概要!B1 &amp; "年度さいたま市浦和サッカーリーグ参加申込書兼メンバー表"</f>
        <v xml:space="preserve"> 年度さいたま市浦和サッカーリーグ参加申込書兼メンバー表</v>
      </c>
      <c r="B1" s="1"/>
      <c r="C1" s="1"/>
      <c r="D1" s="1"/>
      <c r="E1" s="1"/>
      <c r="F1" s="1"/>
      <c r="G1" s="34"/>
      <c r="H1" s="34"/>
      <c r="I1" s="34"/>
      <c r="J1" s="34"/>
    </row>
    <row r="2" spans="1:10" ht="20.149999999999999" customHeight="1" x14ac:dyDescent="0.55000000000000004">
      <c r="A2" s="35" t="s">
        <v>40</v>
      </c>
      <c r="B2" s="36" t="str">
        <f>IF(チーム概要!B5="","",チーム概要!B5)</f>
        <v xml:space="preserve"> </v>
      </c>
      <c r="C2" s="35" t="s">
        <v>81</v>
      </c>
      <c r="D2" s="125" t="str">
        <f>IF(チーム概要!B8="","",チーム概要!B8 &amp; "　　" &amp; チーム概要!B7 &amp; "　　" &amp; "（代表者：" &amp; チーム概要!B10 &amp; "）")</f>
        <v/>
      </c>
      <c r="E2" s="126"/>
      <c r="F2" s="127"/>
      <c r="G2" s="7"/>
      <c r="H2" s="7"/>
      <c r="I2" s="7"/>
      <c r="J2" s="7"/>
    </row>
    <row r="3" spans="1:10" ht="20.149999999999999" customHeight="1" x14ac:dyDescent="0.55000000000000004">
      <c r="A3" s="58" t="s">
        <v>4</v>
      </c>
      <c r="B3" s="125" t="str">
        <f>"（氏名）" &amp; チーム概要!B13</f>
        <v>（氏名）</v>
      </c>
      <c r="C3" s="127"/>
      <c r="D3" s="122"/>
      <c r="E3" s="123"/>
      <c r="F3" s="124"/>
      <c r="G3" s="7"/>
      <c r="H3" s="7"/>
      <c r="I3" s="7"/>
      <c r="J3" s="7"/>
    </row>
    <row r="4" spans="1:10" ht="20.149999999999999" customHeight="1" x14ac:dyDescent="0.55000000000000004">
      <c r="A4" s="35" t="s">
        <v>19</v>
      </c>
      <c r="B4" s="128" t="str">
        <f>IF(チーム概要!B11="","",チーム概要!B11)</f>
        <v/>
      </c>
      <c r="C4" s="129"/>
      <c r="D4" s="35" t="s">
        <v>25</v>
      </c>
      <c r="E4" s="36" t="str">
        <f>IF(チーム概要!B12="","",チーム概要!B12)</f>
        <v/>
      </c>
      <c r="F4" s="59"/>
      <c r="G4" s="29"/>
      <c r="H4" s="24"/>
      <c r="I4" s="24"/>
      <c r="J4" s="24"/>
    </row>
    <row r="5" spans="1:10" ht="5.15" customHeight="1" x14ac:dyDescent="0.55000000000000004">
      <c r="A5" s="7"/>
      <c r="B5" s="7"/>
      <c r="C5" s="7"/>
      <c r="D5" s="7"/>
      <c r="E5" s="7"/>
      <c r="F5" s="7"/>
      <c r="G5" s="2"/>
      <c r="H5" s="2"/>
      <c r="I5" s="2"/>
      <c r="J5" s="2"/>
    </row>
    <row r="6" spans="1:10" ht="15" customHeight="1" x14ac:dyDescent="0.55000000000000004">
      <c r="A6" s="7" t="s">
        <v>78</v>
      </c>
      <c r="B6" s="7"/>
      <c r="C6" s="7"/>
      <c r="D6" s="7"/>
      <c r="E6" s="7"/>
      <c r="F6" s="7"/>
      <c r="G6" s="2"/>
      <c r="H6" s="2"/>
      <c r="I6" s="2"/>
      <c r="J6" s="2"/>
    </row>
    <row r="7" spans="1:10" ht="15" customHeight="1" x14ac:dyDescent="0.55000000000000004">
      <c r="A7" s="35" t="s">
        <v>6</v>
      </c>
      <c r="B7" s="35" t="s">
        <v>7</v>
      </c>
      <c r="C7" s="35" t="s">
        <v>8</v>
      </c>
      <c r="D7" s="35" t="s">
        <v>79</v>
      </c>
      <c r="E7" s="35" t="s">
        <v>77</v>
      </c>
      <c r="F7" s="35" t="s">
        <v>80</v>
      </c>
      <c r="G7" s="30"/>
      <c r="H7" s="30"/>
      <c r="I7" s="30"/>
      <c r="J7" s="30"/>
    </row>
    <row r="8" spans="1:10" ht="20.149999999999999" customHeight="1" x14ac:dyDescent="0.55000000000000004">
      <c r="A8" s="38">
        <v>1</v>
      </c>
      <c r="B8" s="36" t="str">
        <f>IF(登録選手!B2="","",登録選手!B2)</f>
        <v/>
      </c>
      <c r="C8" s="36" t="str">
        <f>IF(登録選手!C2="","",登録選手!C2)</f>
        <v/>
      </c>
      <c r="D8" s="36"/>
      <c r="E8" s="39" t="str">
        <f>IF(登録選手!D2="","",登録選手!D2)</f>
        <v xml:space="preserve"> </v>
      </c>
      <c r="F8" s="38" t="str">
        <f>IF(登録選手!I2="","",登録選手!I2)</f>
        <v/>
      </c>
      <c r="G8" s="33"/>
      <c r="H8" s="33"/>
      <c r="I8" s="31"/>
      <c r="J8" s="32"/>
    </row>
    <row r="9" spans="1:10" ht="20.149999999999999" customHeight="1" x14ac:dyDescent="0.55000000000000004">
      <c r="A9" s="38">
        <v>2</v>
      </c>
      <c r="B9" s="36" t="str">
        <f>IF(登録選手!B3="","",登録選手!B3)</f>
        <v/>
      </c>
      <c r="C9" s="36" t="str">
        <f>IF(登録選手!C3="","",登録選手!C3)</f>
        <v/>
      </c>
      <c r="D9" s="36"/>
      <c r="E9" s="39" t="str">
        <f>IF(登録選手!D3="","",登録選手!D3)</f>
        <v/>
      </c>
      <c r="F9" s="38" t="str">
        <f>IF(登録選手!I3="","",登録選手!I3)</f>
        <v/>
      </c>
      <c r="G9" s="33"/>
      <c r="H9" s="33"/>
      <c r="I9" s="31"/>
      <c r="J9" s="32"/>
    </row>
    <row r="10" spans="1:10" ht="20.149999999999999" customHeight="1" x14ac:dyDescent="0.55000000000000004">
      <c r="A10" s="38">
        <v>3</v>
      </c>
      <c r="B10" s="36" t="str">
        <f>IF(登録選手!B4="","",登録選手!B4)</f>
        <v/>
      </c>
      <c r="C10" s="36" t="str">
        <f>IF(登録選手!C4="","",登録選手!C4)</f>
        <v/>
      </c>
      <c r="D10" s="36"/>
      <c r="E10" s="39" t="str">
        <f>IF(登録選手!D4="","",登録選手!D4)</f>
        <v/>
      </c>
      <c r="F10" s="38" t="str">
        <f>IF(登録選手!I4="","",登録選手!I4)</f>
        <v/>
      </c>
      <c r="G10" s="33"/>
      <c r="H10" s="33"/>
      <c r="I10" s="31"/>
      <c r="J10" s="32"/>
    </row>
    <row r="11" spans="1:10" ht="20.149999999999999" customHeight="1" x14ac:dyDescent="0.55000000000000004">
      <c r="A11" s="38">
        <v>4</v>
      </c>
      <c r="B11" s="36" t="str">
        <f>IF(登録選手!B5="","",登録選手!B5)</f>
        <v/>
      </c>
      <c r="C11" s="36" t="str">
        <f>IF(登録選手!C5="","",登録選手!C5)</f>
        <v/>
      </c>
      <c r="D11" s="36"/>
      <c r="E11" s="39" t="str">
        <f>IF(登録選手!D5="","",登録選手!D5)</f>
        <v/>
      </c>
      <c r="F11" s="38" t="str">
        <f>IF(登録選手!I5="","",登録選手!I5)</f>
        <v/>
      </c>
      <c r="G11" s="33"/>
      <c r="H11" s="33"/>
      <c r="I11" s="31"/>
      <c r="J11" s="32"/>
    </row>
    <row r="12" spans="1:10" ht="20.149999999999999" customHeight="1" x14ac:dyDescent="0.55000000000000004">
      <c r="A12" s="38">
        <v>5</v>
      </c>
      <c r="B12" s="36" t="str">
        <f>IF(登録選手!B6="","",登録選手!B6)</f>
        <v/>
      </c>
      <c r="C12" s="36" t="str">
        <f>IF(登録選手!C6="","",登録選手!C6)</f>
        <v/>
      </c>
      <c r="D12" s="36"/>
      <c r="E12" s="39" t="str">
        <f>IF(登録選手!D6="","",登録選手!D6)</f>
        <v/>
      </c>
      <c r="F12" s="38" t="str">
        <f>IF(登録選手!I6="","",登録選手!I6)</f>
        <v/>
      </c>
      <c r="G12" s="33"/>
      <c r="H12" s="33"/>
      <c r="I12" s="31"/>
      <c r="J12" s="32"/>
    </row>
    <row r="13" spans="1:10" ht="20.149999999999999" customHeight="1" x14ac:dyDescent="0.55000000000000004">
      <c r="A13" s="38">
        <v>6</v>
      </c>
      <c r="B13" s="36" t="str">
        <f>IF(登録選手!B7="","",登録選手!B7)</f>
        <v/>
      </c>
      <c r="C13" s="36" t="str">
        <f>IF(登録選手!C7="","",登録選手!C7)</f>
        <v/>
      </c>
      <c r="D13" s="36"/>
      <c r="E13" s="39" t="str">
        <f>IF(登録選手!D7="","",登録選手!D7)</f>
        <v/>
      </c>
      <c r="F13" s="38" t="str">
        <f>IF(登録選手!I7="","",登録選手!I7)</f>
        <v/>
      </c>
      <c r="G13" s="33"/>
      <c r="H13" s="33"/>
      <c r="I13" s="31"/>
      <c r="J13" s="32"/>
    </row>
    <row r="14" spans="1:10" ht="20.149999999999999" customHeight="1" x14ac:dyDescent="0.55000000000000004">
      <c r="A14" s="38">
        <v>7</v>
      </c>
      <c r="B14" s="36" t="str">
        <f>IF(登録選手!B8="","",登録選手!B8)</f>
        <v/>
      </c>
      <c r="C14" s="36" t="str">
        <f>IF(登録選手!C8="","",登録選手!C8)</f>
        <v/>
      </c>
      <c r="D14" s="36"/>
      <c r="E14" s="39" t="str">
        <f>IF(登録選手!D8="","",登録選手!D8)</f>
        <v/>
      </c>
      <c r="F14" s="38" t="str">
        <f>IF(登録選手!I8="","",登録選手!I8)</f>
        <v/>
      </c>
      <c r="G14" s="33"/>
      <c r="H14" s="33"/>
      <c r="I14" s="31"/>
      <c r="J14" s="32"/>
    </row>
    <row r="15" spans="1:10" ht="20.149999999999999" customHeight="1" x14ac:dyDescent="0.55000000000000004">
      <c r="A15" s="38">
        <v>8</v>
      </c>
      <c r="B15" s="36" t="str">
        <f>IF(登録選手!B9="","",登録選手!B9)</f>
        <v/>
      </c>
      <c r="C15" s="36" t="str">
        <f>IF(登録選手!C9="","",登録選手!C9)</f>
        <v/>
      </c>
      <c r="D15" s="36"/>
      <c r="E15" s="39" t="str">
        <f>IF(登録選手!D9="","",登録選手!D9)</f>
        <v/>
      </c>
      <c r="F15" s="38" t="str">
        <f>IF(登録選手!I9="","",登録選手!I9)</f>
        <v/>
      </c>
      <c r="G15" s="33"/>
      <c r="H15" s="33"/>
      <c r="I15" s="31"/>
      <c r="J15" s="32"/>
    </row>
    <row r="16" spans="1:10" ht="20.149999999999999" customHeight="1" x14ac:dyDescent="0.55000000000000004">
      <c r="A16" s="38">
        <v>9</v>
      </c>
      <c r="B16" s="36" t="str">
        <f>IF(登録選手!B10="","",登録選手!B10)</f>
        <v/>
      </c>
      <c r="C16" s="36" t="str">
        <f>IF(登録選手!C10="","",登録選手!C10)</f>
        <v/>
      </c>
      <c r="D16" s="36"/>
      <c r="E16" s="39" t="str">
        <f>IF(登録選手!D10="","",登録選手!D10)</f>
        <v/>
      </c>
      <c r="F16" s="38" t="str">
        <f>IF(登録選手!I10="","",登録選手!I10)</f>
        <v/>
      </c>
      <c r="G16" s="33"/>
      <c r="H16" s="33"/>
      <c r="I16" s="31"/>
      <c r="J16" s="32"/>
    </row>
    <row r="17" spans="1:10" ht="20.149999999999999" customHeight="1" x14ac:dyDescent="0.55000000000000004">
      <c r="A17" s="38">
        <v>10</v>
      </c>
      <c r="B17" s="36" t="str">
        <f>IF(登録選手!B11="","",登録選手!B11)</f>
        <v/>
      </c>
      <c r="C17" s="36" t="str">
        <f>IF(登録選手!C11="","",登録選手!C11)</f>
        <v/>
      </c>
      <c r="D17" s="36"/>
      <c r="E17" s="39" t="str">
        <f>IF(登録選手!D11="","",登録選手!D11)</f>
        <v/>
      </c>
      <c r="F17" s="38" t="str">
        <f>IF(登録選手!I11="","",登録選手!I11)</f>
        <v/>
      </c>
      <c r="G17" s="33"/>
      <c r="H17" s="33"/>
      <c r="I17" s="31"/>
      <c r="J17" s="32"/>
    </row>
    <row r="18" spans="1:10" ht="20.149999999999999" customHeight="1" x14ac:dyDescent="0.55000000000000004">
      <c r="A18" s="38">
        <v>11</v>
      </c>
      <c r="B18" s="36" t="str">
        <f>IF(登録選手!B12="","",登録選手!B12)</f>
        <v/>
      </c>
      <c r="C18" s="36" t="str">
        <f>IF(登録選手!C12="","",登録選手!C12)</f>
        <v/>
      </c>
      <c r="D18" s="36"/>
      <c r="E18" s="39" t="str">
        <f>IF(登録選手!D12="","",登録選手!D12)</f>
        <v/>
      </c>
      <c r="F18" s="38" t="str">
        <f>IF(登録選手!I12="","",登録選手!I12)</f>
        <v/>
      </c>
      <c r="G18" s="33"/>
      <c r="H18" s="33"/>
      <c r="I18" s="31"/>
      <c r="J18" s="32"/>
    </row>
    <row r="19" spans="1:10" ht="20.149999999999999" customHeight="1" x14ac:dyDescent="0.55000000000000004">
      <c r="A19" s="38">
        <v>12</v>
      </c>
      <c r="B19" s="36" t="str">
        <f>IF(登録選手!B13="","",登録選手!B13)</f>
        <v/>
      </c>
      <c r="C19" s="36" t="str">
        <f>IF(登録選手!C13="","",登録選手!C13)</f>
        <v/>
      </c>
      <c r="D19" s="36"/>
      <c r="E19" s="39" t="str">
        <f>IF(登録選手!D13="","",登録選手!D13)</f>
        <v/>
      </c>
      <c r="F19" s="38" t="str">
        <f>IF(登録選手!I13="","",登録選手!I13)</f>
        <v/>
      </c>
      <c r="G19" s="33"/>
      <c r="H19" s="33"/>
      <c r="I19" s="31"/>
      <c r="J19" s="32"/>
    </row>
    <row r="20" spans="1:10" ht="20.149999999999999" customHeight="1" x14ac:dyDescent="0.55000000000000004">
      <c r="A20" s="38">
        <v>13</v>
      </c>
      <c r="B20" s="36" t="str">
        <f>IF(登録選手!B14="","",登録選手!B14)</f>
        <v/>
      </c>
      <c r="C20" s="36" t="str">
        <f>IF(登録選手!C14="","",登録選手!C14)</f>
        <v/>
      </c>
      <c r="D20" s="36"/>
      <c r="E20" s="39" t="str">
        <f>IF(登録選手!D14="","",登録選手!D14)</f>
        <v/>
      </c>
      <c r="F20" s="38" t="str">
        <f>IF(登録選手!I14="","",登録選手!I14)</f>
        <v/>
      </c>
      <c r="G20" s="33"/>
      <c r="H20" s="33"/>
      <c r="I20" s="31"/>
      <c r="J20" s="32"/>
    </row>
    <row r="21" spans="1:10" ht="20.149999999999999" customHeight="1" x14ac:dyDescent="0.55000000000000004">
      <c r="A21" s="38">
        <v>14</v>
      </c>
      <c r="B21" s="36" t="str">
        <f>IF(登録選手!B15="","",登録選手!B15)</f>
        <v/>
      </c>
      <c r="C21" s="36" t="str">
        <f>IF(登録選手!C15="","",登録選手!C15)</f>
        <v/>
      </c>
      <c r="D21" s="36"/>
      <c r="E21" s="39" t="str">
        <f>IF(登録選手!D15="","",登録選手!D15)</f>
        <v/>
      </c>
      <c r="F21" s="38" t="str">
        <f>IF(登録選手!I15="","",登録選手!I15)</f>
        <v/>
      </c>
      <c r="G21" s="33"/>
      <c r="H21" s="33"/>
      <c r="I21" s="31"/>
      <c r="J21" s="32"/>
    </row>
    <row r="22" spans="1:10" ht="20.149999999999999" customHeight="1" x14ac:dyDescent="0.55000000000000004">
      <c r="A22" s="38">
        <v>15</v>
      </c>
      <c r="B22" s="36" t="str">
        <f>IF(登録選手!B16="","",登録選手!B16)</f>
        <v/>
      </c>
      <c r="C22" s="36" t="str">
        <f>IF(登録選手!C16="","",登録選手!C16)</f>
        <v/>
      </c>
      <c r="D22" s="36"/>
      <c r="E22" s="39" t="str">
        <f>IF(登録選手!D16="","",登録選手!D16)</f>
        <v/>
      </c>
      <c r="F22" s="38" t="str">
        <f>IF(登録選手!I16="","",登録選手!I16)</f>
        <v/>
      </c>
      <c r="G22" s="33"/>
      <c r="H22" s="33"/>
      <c r="I22" s="31"/>
      <c r="J22" s="32"/>
    </row>
    <row r="23" spans="1:10" ht="20.149999999999999" customHeight="1" x14ac:dyDescent="0.55000000000000004">
      <c r="A23" s="38">
        <v>16</v>
      </c>
      <c r="B23" s="36" t="str">
        <f>IF(登録選手!B17="","",登録選手!B17)</f>
        <v/>
      </c>
      <c r="C23" s="36" t="str">
        <f>IF(登録選手!C17="","",登録選手!C17)</f>
        <v/>
      </c>
      <c r="D23" s="36"/>
      <c r="E23" s="39" t="str">
        <f>IF(登録選手!D17="","",登録選手!D17)</f>
        <v/>
      </c>
      <c r="F23" s="38" t="str">
        <f>IF(登録選手!I17="","",登録選手!I17)</f>
        <v/>
      </c>
      <c r="G23" s="33"/>
      <c r="H23" s="33"/>
      <c r="I23" s="31"/>
      <c r="J23" s="32"/>
    </row>
    <row r="24" spans="1:10" ht="20.149999999999999" customHeight="1" x14ac:dyDescent="0.55000000000000004">
      <c r="A24" s="38">
        <v>17</v>
      </c>
      <c r="B24" s="36" t="str">
        <f>IF(登録選手!B18="","",登録選手!B18)</f>
        <v/>
      </c>
      <c r="C24" s="36" t="str">
        <f>IF(登録選手!C18="","",登録選手!C18)</f>
        <v/>
      </c>
      <c r="D24" s="36"/>
      <c r="E24" s="39" t="str">
        <f>IF(登録選手!D18="","",登録選手!D18)</f>
        <v/>
      </c>
      <c r="F24" s="38" t="str">
        <f>IF(登録選手!I18="","",登録選手!I18)</f>
        <v/>
      </c>
      <c r="G24" s="33"/>
      <c r="H24" s="33"/>
      <c r="I24" s="31"/>
      <c r="J24" s="32"/>
    </row>
    <row r="25" spans="1:10" ht="20.149999999999999" customHeight="1" x14ac:dyDescent="0.55000000000000004">
      <c r="A25" s="38">
        <v>18</v>
      </c>
      <c r="B25" s="36" t="str">
        <f>IF(登録選手!B19="","",登録選手!B19)</f>
        <v/>
      </c>
      <c r="C25" s="36" t="str">
        <f>IF(登録選手!C19="","",登録選手!C19)</f>
        <v/>
      </c>
      <c r="D25" s="36"/>
      <c r="E25" s="39" t="str">
        <f>IF(登録選手!D19="","",登録選手!D19)</f>
        <v/>
      </c>
      <c r="F25" s="38" t="str">
        <f>IF(登録選手!I19="","",登録選手!I19)</f>
        <v/>
      </c>
      <c r="G25" s="33"/>
      <c r="H25" s="33"/>
      <c r="I25" s="31"/>
      <c r="J25" s="32"/>
    </row>
    <row r="26" spans="1:10" ht="20.149999999999999" customHeight="1" x14ac:dyDescent="0.55000000000000004">
      <c r="A26" s="38">
        <v>19</v>
      </c>
      <c r="B26" s="36" t="str">
        <f>IF(登録選手!B20="","",登録選手!B20)</f>
        <v/>
      </c>
      <c r="C26" s="36" t="str">
        <f>IF(登録選手!C20="","",登録選手!C20)</f>
        <v/>
      </c>
      <c r="D26" s="36"/>
      <c r="E26" s="39" t="str">
        <f>IF(登録選手!D20="","",登録選手!D20)</f>
        <v/>
      </c>
      <c r="F26" s="38" t="str">
        <f>IF(登録選手!I20="","",登録選手!I20)</f>
        <v/>
      </c>
      <c r="G26" s="33"/>
      <c r="H26" s="33"/>
      <c r="I26" s="31"/>
      <c r="J26" s="32"/>
    </row>
    <row r="27" spans="1:10" ht="20.149999999999999" customHeight="1" x14ac:dyDescent="0.55000000000000004">
      <c r="A27" s="38">
        <v>20</v>
      </c>
      <c r="B27" s="36" t="str">
        <f>IF(登録選手!B21="","",登録選手!B21)</f>
        <v/>
      </c>
      <c r="C27" s="36" t="str">
        <f>IF(登録選手!C21="","",登録選手!C21)</f>
        <v/>
      </c>
      <c r="D27" s="36"/>
      <c r="E27" s="39" t="str">
        <f>IF(登録選手!D21="","",登録選手!D21)</f>
        <v/>
      </c>
      <c r="F27" s="38" t="str">
        <f>IF(登録選手!I21="","",登録選手!I21)</f>
        <v/>
      </c>
      <c r="G27" s="33"/>
      <c r="H27" s="33"/>
      <c r="I27" s="31"/>
      <c r="J27" s="32"/>
    </row>
    <row r="28" spans="1:10" ht="20.149999999999999" customHeight="1" x14ac:dyDescent="0.55000000000000004">
      <c r="A28" s="38">
        <v>21</v>
      </c>
      <c r="B28" s="36" t="str">
        <f>IF(登録選手!B22="","",登録選手!B22)</f>
        <v/>
      </c>
      <c r="C28" s="36" t="str">
        <f>IF(登録選手!C22="","",登録選手!C22)</f>
        <v/>
      </c>
      <c r="D28" s="36"/>
      <c r="E28" s="39" t="str">
        <f>IF(登録選手!D22="","",登録選手!D22)</f>
        <v/>
      </c>
      <c r="F28" s="38" t="str">
        <f>IF(登録選手!I22="","",登録選手!I22)</f>
        <v/>
      </c>
      <c r="G28" s="33"/>
      <c r="H28" s="33"/>
      <c r="I28" s="31"/>
      <c r="J28" s="32"/>
    </row>
    <row r="29" spans="1:10" ht="20.149999999999999" customHeight="1" x14ac:dyDescent="0.55000000000000004">
      <c r="A29" s="38">
        <v>22</v>
      </c>
      <c r="B29" s="36" t="str">
        <f>IF(登録選手!B23="","",登録選手!B23)</f>
        <v/>
      </c>
      <c r="C29" s="36" t="str">
        <f>IF(登録選手!C23="","",登録選手!C23)</f>
        <v/>
      </c>
      <c r="D29" s="36"/>
      <c r="E29" s="39" t="str">
        <f>IF(登録選手!D23="","",登録選手!D23)</f>
        <v/>
      </c>
      <c r="F29" s="38" t="str">
        <f>IF(登録選手!I23="","",登録選手!I23)</f>
        <v/>
      </c>
      <c r="G29" s="33"/>
      <c r="H29" s="33"/>
      <c r="I29" s="31"/>
      <c r="J29" s="32"/>
    </row>
    <row r="30" spans="1:10" ht="20.149999999999999" customHeight="1" x14ac:dyDescent="0.55000000000000004">
      <c r="A30" s="38">
        <v>23</v>
      </c>
      <c r="B30" s="36" t="str">
        <f>IF(登録選手!B24="","",登録選手!B24)</f>
        <v/>
      </c>
      <c r="C30" s="36" t="str">
        <f>IF(登録選手!C24="","",登録選手!C24)</f>
        <v/>
      </c>
      <c r="D30" s="36"/>
      <c r="E30" s="39" t="str">
        <f>IF(登録選手!D24="","",登録選手!D24)</f>
        <v/>
      </c>
      <c r="F30" s="38" t="str">
        <f>IF(登録選手!I24="","",登録選手!I24)</f>
        <v/>
      </c>
      <c r="G30" s="33"/>
      <c r="H30" s="33"/>
      <c r="I30" s="31"/>
      <c r="J30" s="32"/>
    </row>
    <row r="31" spans="1:10" ht="20.149999999999999" customHeight="1" x14ac:dyDescent="0.55000000000000004">
      <c r="A31" s="38">
        <v>24</v>
      </c>
      <c r="B31" s="36" t="str">
        <f>IF(登録選手!B25="","",登録選手!B25)</f>
        <v/>
      </c>
      <c r="C31" s="36" t="str">
        <f>IF(登録選手!C25="","",登録選手!C25)</f>
        <v/>
      </c>
      <c r="D31" s="36"/>
      <c r="E31" s="39" t="str">
        <f>IF(登録選手!D25="","",登録選手!D25)</f>
        <v/>
      </c>
      <c r="F31" s="38" t="str">
        <f>IF(登録選手!I25="","",登録選手!I25)</f>
        <v/>
      </c>
      <c r="G31" s="33"/>
      <c r="H31" s="33"/>
      <c r="I31" s="31"/>
      <c r="J31" s="32"/>
    </row>
    <row r="32" spans="1:10" ht="20.149999999999999" customHeight="1" x14ac:dyDescent="0.55000000000000004">
      <c r="A32" s="38">
        <v>25</v>
      </c>
      <c r="B32" s="36" t="str">
        <f>IF(登録選手!B26="","",登録選手!B26)</f>
        <v/>
      </c>
      <c r="C32" s="36" t="str">
        <f>IF(登録選手!C26="","",登録選手!C26)</f>
        <v/>
      </c>
      <c r="D32" s="36"/>
      <c r="E32" s="39" t="str">
        <f>IF(登録選手!D26="","",登録選手!D26)</f>
        <v/>
      </c>
      <c r="F32" s="38" t="str">
        <f>IF(登録選手!I26="","",登録選手!I26)</f>
        <v/>
      </c>
      <c r="G32" s="33"/>
      <c r="H32" s="33"/>
      <c r="I32" s="31"/>
      <c r="J32" s="32"/>
    </row>
    <row r="33" spans="1:10" ht="20.149999999999999" customHeight="1" x14ac:dyDescent="0.55000000000000004">
      <c r="A33" s="38">
        <v>26</v>
      </c>
      <c r="B33" s="36" t="str">
        <f>IF(登録選手!B27="","",登録選手!B27)</f>
        <v/>
      </c>
      <c r="C33" s="36" t="str">
        <f>IF(登録選手!C27="","",登録選手!C27)</f>
        <v/>
      </c>
      <c r="D33" s="36"/>
      <c r="E33" s="39" t="str">
        <f>IF(登録選手!D27="","",登録選手!D27)</f>
        <v/>
      </c>
      <c r="F33" s="38" t="str">
        <f>IF(登録選手!I27="","",登録選手!I27)</f>
        <v/>
      </c>
      <c r="G33" s="33"/>
      <c r="H33" s="33"/>
      <c r="I33" s="31"/>
      <c r="J33" s="32"/>
    </row>
    <row r="34" spans="1:10" ht="20.149999999999999" customHeight="1" x14ac:dyDescent="0.55000000000000004">
      <c r="A34" s="38">
        <v>27</v>
      </c>
      <c r="B34" s="36" t="str">
        <f>IF(登録選手!B28="","",登録選手!B28)</f>
        <v/>
      </c>
      <c r="C34" s="36" t="str">
        <f>IF(登録選手!C28="","",登録選手!C28)</f>
        <v/>
      </c>
      <c r="D34" s="36"/>
      <c r="E34" s="39" t="str">
        <f>IF(登録選手!D28="","",登録選手!D28)</f>
        <v/>
      </c>
      <c r="F34" s="38" t="str">
        <f>IF(登録選手!I28="","",登録選手!I28)</f>
        <v/>
      </c>
      <c r="G34" s="33"/>
      <c r="H34" s="33"/>
      <c r="I34" s="31"/>
      <c r="J34" s="32"/>
    </row>
    <row r="35" spans="1:10" ht="20.149999999999999" customHeight="1" x14ac:dyDescent="0.55000000000000004">
      <c r="A35" s="38">
        <v>28</v>
      </c>
      <c r="B35" s="36" t="str">
        <f>IF(登録選手!B29="","",登録選手!B29)</f>
        <v/>
      </c>
      <c r="C35" s="36" t="str">
        <f>IF(登録選手!C29="","",登録選手!C29)</f>
        <v/>
      </c>
      <c r="D35" s="36"/>
      <c r="E35" s="39" t="str">
        <f>IF(登録選手!D29="","",登録選手!D29)</f>
        <v/>
      </c>
      <c r="F35" s="38" t="str">
        <f>IF(登録選手!I29="","",登録選手!I29)</f>
        <v/>
      </c>
      <c r="G35" s="33"/>
      <c r="H35" s="33"/>
      <c r="I35" s="31"/>
      <c r="J35" s="32"/>
    </row>
    <row r="36" spans="1:10" ht="20.149999999999999" customHeight="1" x14ac:dyDescent="0.55000000000000004">
      <c r="A36" s="38">
        <v>29</v>
      </c>
      <c r="B36" s="36" t="str">
        <f>IF(登録選手!B30="","",登録選手!B30)</f>
        <v/>
      </c>
      <c r="C36" s="36" t="str">
        <f>IF(登録選手!C30="","",登録選手!C30)</f>
        <v/>
      </c>
      <c r="D36" s="36"/>
      <c r="E36" s="39" t="str">
        <f>IF(登録選手!D30="","",登録選手!D30)</f>
        <v/>
      </c>
      <c r="F36" s="38" t="str">
        <f>IF(登録選手!I30="","",登録選手!I30)</f>
        <v/>
      </c>
      <c r="G36" s="33"/>
      <c r="H36" s="33"/>
      <c r="I36" s="31"/>
      <c r="J36" s="32"/>
    </row>
    <row r="37" spans="1:10" ht="20.149999999999999" customHeight="1" x14ac:dyDescent="0.55000000000000004">
      <c r="A37" s="38">
        <v>30</v>
      </c>
      <c r="B37" s="38" t="str">
        <f>IF(登録選手!B31="","",登録選手!B31)</f>
        <v/>
      </c>
      <c r="C37" s="38" t="str">
        <f>IF(登録選手!C31="","",登録選手!C31)</f>
        <v/>
      </c>
      <c r="D37" s="36"/>
      <c r="E37" s="39" t="str">
        <f>IF(登録選手!D31="","",登録選手!D31)</f>
        <v/>
      </c>
      <c r="F37" s="38" t="str">
        <f>IF(登録選手!I31="","",登録選手!I31)</f>
        <v/>
      </c>
      <c r="G37" s="33"/>
      <c r="H37" s="33"/>
      <c r="I37" s="31"/>
      <c r="J37" s="32"/>
    </row>
    <row r="38" spans="1:10" ht="20.149999999999999" customHeight="1" x14ac:dyDescent="0.55000000000000004">
      <c r="A38" s="38">
        <v>31</v>
      </c>
      <c r="B38" s="38" t="str">
        <f>IF(登録選手!B32="","",登録選手!B32)</f>
        <v/>
      </c>
      <c r="C38" s="38" t="str">
        <f>IF(登録選手!C32="","",登録選手!C32)</f>
        <v/>
      </c>
      <c r="D38" s="36"/>
      <c r="E38" s="39" t="str">
        <f>IF(登録選手!D32="","",登録選手!D32)</f>
        <v/>
      </c>
      <c r="F38" s="38" t="str">
        <f>IF(登録選手!I32="","",登録選手!I32)</f>
        <v/>
      </c>
      <c r="G38" s="33"/>
      <c r="H38" s="33"/>
      <c r="I38" s="31"/>
      <c r="J38" s="32"/>
    </row>
    <row r="39" spans="1:10" ht="20.149999999999999" customHeight="1" x14ac:dyDescent="0.55000000000000004">
      <c r="A39" s="38">
        <v>32</v>
      </c>
      <c r="B39" s="38" t="str">
        <f>IF(登録選手!B33="","",登録選手!B33)</f>
        <v/>
      </c>
      <c r="C39" s="38" t="str">
        <f>IF(登録選手!C33="","",登録選手!C33)</f>
        <v/>
      </c>
      <c r="D39" s="36"/>
      <c r="E39" s="39" t="str">
        <f>IF(登録選手!D33="","",登録選手!D33)</f>
        <v/>
      </c>
      <c r="F39" s="38" t="str">
        <f>IF(登録選手!I33="","",登録選手!I33)</f>
        <v/>
      </c>
      <c r="G39" s="33"/>
      <c r="H39" s="33"/>
      <c r="I39" s="31"/>
      <c r="J39" s="32"/>
    </row>
    <row r="40" spans="1:10" ht="20.149999999999999" customHeight="1" x14ac:dyDescent="0.55000000000000004">
      <c r="A40" s="38">
        <v>33</v>
      </c>
      <c r="B40" s="38" t="str">
        <f>IF(登録選手!B34="","",登録選手!B34)</f>
        <v/>
      </c>
      <c r="C40" s="38" t="str">
        <f>IF(登録選手!C34="","",登録選手!C34)</f>
        <v/>
      </c>
      <c r="D40" s="36"/>
      <c r="E40" s="39" t="str">
        <f>IF(登録選手!D34="","",登録選手!D34)</f>
        <v/>
      </c>
      <c r="F40" s="38" t="str">
        <f>IF(登録選手!I34="","",登録選手!I34)</f>
        <v/>
      </c>
      <c r="G40" s="33"/>
      <c r="H40" s="33"/>
      <c r="I40" s="31"/>
      <c r="J40" s="32"/>
    </row>
    <row r="41" spans="1:10" ht="20.149999999999999" customHeight="1" x14ac:dyDescent="0.55000000000000004">
      <c r="A41" s="38">
        <v>34</v>
      </c>
      <c r="B41" s="38" t="str">
        <f>IF(登録選手!B35="","",登録選手!B35)</f>
        <v/>
      </c>
      <c r="C41" s="38" t="str">
        <f>IF(登録選手!C35="","",登録選手!C35)</f>
        <v/>
      </c>
      <c r="D41" s="36"/>
      <c r="E41" s="39" t="str">
        <f>IF(登録選手!D35="","",登録選手!D35)</f>
        <v/>
      </c>
      <c r="F41" s="38" t="str">
        <f>IF(登録選手!I35="","",登録選手!I35)</f>
        <v/>
      </c>
      <c r="G41" s="33"/>
      <c r="H41" s="33"/>
      <c r="I41" s="31"/>
      <c r="J41" s="32"/>
    </row>
    <row r="42" spans="1:10" ht="20.149999999999999" customHeight="1" x14ac:dyDescent="0.55000000000000004">
      <c r="A42" s="38">
        <v>35</v>
      </c>
      <c r="B42" s="38" t="str">
        <f>IF(登録選手!B36="","",登録選手!B36)</f>
        <v/>
      </c>
      <c r="C42" s="38" t="str">
        <f>IF(登録選手!C36="","",登録選手!C36)</f>
        <v/>
      </c>
      <c r="D42" s="36"/>
      <c r="E42" s="39" t="str">
        <f>IF(登録選手!D36="","",登録選手!D36)</f>
        <v/>
      </c>
      <c r="F42" s="38" t="str">
        <f>IF(登録選手!I36="","",登録選手!I36)</f>
        <v/>
      </c>
      <c r="G42" s="33"/>
      <c r="H42" s="33"/>
      <c r="I42" s="31"/>
      <c r="J42" s="32"/>
    </row>
    <row r="43" spans="1:10" ht="20.149999999999999" customHeight="1" x14ac:dyDescent="0.55000000000000004">
      <c r="A43" s="38">
        <v>36</v>
      </c>
      <c r="B43" s="38" t="str">
        <f>IF(登録選手!B37="","",登録選手!B37)</f>
        <v/>
      </c>
      <c r="C43" s="38" t="str">
        <f>IF(登録選手!C37="","",登録選手!C37)</f>
        <v/>
      </c>
      <c r="D43" s="38"/>
      <c r="E43" s="38" t="str">
        <f>IF(登録選手!D37="","",登録選手!D37)</f>
        <v/>
      </c>
      <c r="F43" s="38" t="str">
        <f>IF(登録選手!I37="","",登録選手!I37)</f>
        <v/>
      </c>
      <c r="G43" s="2"/>
      <c r="H43" s="2"/>
      <c r="I43" s="2"/>
      <c r="J43" s="2"/>
    </row>
    <row r="44" spans="1:10" ht="20.149999999999999" customHeight="1" x14ac:dyDescent="0.55000000000000004">
      <c r="A44" s="38">
        <v>37</v>
      </c>
      <c r="B44" s="38" t="str">
        <f>IF(登録選手!B38="","",登録選手!B38)</f>
        <v/>
      </c>
      <c r="C44" s="38" t="str">
        <f>IF(登録選手!C38="","",登録選手!C38)</f>
        <v/>
      </c>
      <c r="D44" s="38"/>
      <c r="E44" s="38" t="str">
        <f>IF(登録選手!D38="","",登録選手!D38)</f>
        <v/>
      </c>
      <c r="F44" s="38" t="str">
        <f>IF(登録選手!I38="","",登録選手!I38)</f>
        <v/>
      </c>
      <c r="G44" s="23"/>
      <c r="H44" s="23"/>
      <c r="I44" s="23"/>
      <c r="J44" s="23"/>
    </row>
    <row r="45" spans="1:10" ht="20.149999999999999" customHeight="1" x14ac:dyDescent="0.55000000000000004">
      <c r="A45" s="38">
        <v>38</v>
      </c>
      <c r="B45" s="38" t="str">
        <f>IF(登録選手!B39="","",登録選手!B39)</f>
        <v/>
      </c>
      <c r="C45" s="38" t="str">
        <f>IF(登録選手!C39="","",登録選手!C39)</f>
        <v/>
      </c>
      <c r="D45" s="38"/>
      <c r="E45" s="38" t="str">
        <f>IF(登録選手!D39="","",登録選手!D39)</f>
        <v/>
      </c>
      <c r="F45" s="38" t="str">
        <f>IF(登録選手!I39="","",登録選手!I39)</f>
        <v/>
      </c>
      <c r="G45" s="24"/>
      <c r="H45" s="24"/>
      <c r="I45" s="24"/>
      <c r="J45" s="24"/>
    </row>
    <row r="46" spans="1:10" s="6" customFormat="1" ht="20.149999999999999" customHeight="1" x14ac:dyDescent="0.55000000000000004">
      <c r="A46" s="38">
        <v>39</v>
      </c>
      <c r="B46" s="38" t="str">
        <f>IF(登録選手!B40="","",登録選手!B40)</f>
        <v/>
      </c>
      <c r="C46" s="38" t="str">
        <f>IF(登録選手!C40="","",登録選手!C40)</f>
        <v/>
      </c>
      <c r="D46" s="38"/>
      <c r="E46" s="38" t="str">
        <f>IF(登録選手!D40="","",登録選手!D40)</f>
        <v/>
      </c>
      <c r="F46" s="38" t="str">
        <f>IF(登録選手!I40="","",登録選手!I40)</f>
        <v/>
      </c>
      <c r="G46" s="24"/>
      <c r="H46" s="24"/>
      <c r="I46" s="24"/>
      <c r="J46" s="24"/>
    </row>
    <row r="47" spans="1:10" ht="20.149999999999999" customHeight="1" x14ac:dyDescent="0.55000000000000004">
      <c r="A47" s="38">
        <v>40</v>
      </c>
      <c r="B47" s="38" t="str">
        <f>IF(登録選手!B41="","",登録選手!B41)</f>
        <v/>
      </c>
      <c r="C47" s="38" t="str">
        <f>IF(登録選手!C41="","",登録選手!C41)</f>
        <v/>
      </c>
      <c r="D47" s="38"/>
      <c r="E47" s="38" t="str">
        <f>IF(登録選手!D41="","",登録選手!D41)</f>
        <v/>
      </c>
      <c r="F47" s="38" t="str">
        <f>IF(登録選手!I41="","",登録選手!I41)</f>
        <v/>
      </c>
      <c r="G47" s="2"/>
      <c r="H47" s="2"/>
      <c r="I47" s="2"/>
      <c r="J47" s="2"/>
    </row>
    <row r="48" spans="1:10" ht="5.15" customHeight="1" x14ac:dyDescent="0.2">
      <c r="A48" s="37"/>
      <c r="B48" s="7"/>
      <c r="C48" s="7"/>
      <c r="D48" s="7"/>
      <c r="E48" s="7"/>
      <c r="F48" s="7"/>
      <c r="G48" s="2"/>
      <c r="H48" s="2"/>
      <c r="I48" s="2"/>
      <c r="J48" s="2"/>
    </row>
    <row r="49" spans="1:10" ht="20.149999999999999" customHeight="1" x14ac:dyDescent="0.55000000000000004">
      <c r="A49" s="35" t="s">
        <v>82</v>
      </c>
      <c r="B49" s="106" t="str">
        <f>チーム概要!B32&amp;チーム概要!B33&amp;"　　"&amp;チーム概要!B34&amp;チーム概要!B35&amp;"　　"&amp;チーム概要!B36&amp;チーム概要!B37&amp;"　　"&amp;チーム概要!B38&amp;チーム概要!B39</f>
        <v>　　　　　　</v>
      </c>
      <c r="C49" s="107"/>
      <c r="D49" s="107"/>
      <c r="E49" s="107"/>
      <c r="F49" s="107"/>
      <c r="G49" s="5"/>
      <c r="H49" s="5"/>
      <c r="I49" s="5"/>
      <c r="J49" s="5"/>
    </row>
    <row r="50" spans="1:10" ht="20.149999999999999" customHeight="1" x14ac:dyDescent="0.55000000000000004">
      <c r="A50" s="121" t="s">
        <v>83</v>
      </c>
      <c r="B50" s="106" t="str">
        <f>"正：（上着）"&amp;チーム概要!B40&amp;"　　"&amp;"（パンツ）"&amp;チーム概要!B41&amp;"　　"&amp;"（ソックス）"&amp;チーム概要!B42</f>
        <v>正：（上着）　　（パンツ）　　（ソックス）</v>
      </c>
      <c r="C50" s="106"/>
      <c r="D50" s="106"/>
      <c r="E50" s="106"/>
      <c r="F50" s="106"/>
    </row>
    <row r="51" spans="1:10" ht="20.149999999999999" customHeight="1" x14ac:dyDescent="0.55000000000000004">
      <c r="A51" s="121"/>
      <c r="B51" s="106" t="str">
        <f>"副：（上着）"&amp;チーム概要!B43&amp;"　　"&amp;"（パンツ）"&amp;チーム概要!B44&amp;"　　"&amp;"（ソックス）"&amp;チーム概要!B45</f>
        <v>副：（上着）　　（パンツ）　　（ソックス）</v>
      </c>
      <c r="C51" s="106"/>
      <c r="D51" s="106"/>
      <c r="E51" s="106"/>
      <c r="F51" s="106"/>
    </row>
    <row r="52" spans="1:10" ht="5.15" customHeight="1" x14ac:dyDescent="0.55000000000000004">
      <c r="A52" s="7"/>
      <c r="B52" s="7"/>
      <c r="C52" s="7"/>
      <c r="D52" s="7"/>
      <c r="E52" s="7"/>
      <c r="F52" s="7"/>
    </row>
    <row r="53" spans="1:10" x14ac:dyDescent="0.55000000000000004">
      <c r="A53" s="57" t="str">
        <f>IF(チーム概要!B2="","",チーム概要!B2)</f>
        <v xml:space="preserve"> </v>
      </c>
      <c r="B53" s="7"/>
      <c r="C53" s="7"/>
      <c r="D53" s="7"/>
      <c r="E53" s="7"/>
      <c r="F53" s="7"/>
    </row>
    <row r="54" spans="1:10" x14ac:dyDescent="0.55000000000000004">
      <c r="A54" s="7" t="s">
        <v>84</v>
      </c>
      <c r="B54" s="7"/>
      <c r="C54" s="7"/>
      <c r="D54" s="40" t="s">
        <v>85</v>
      </c>
      <c r="E54" s="60">
        <f>チーム概要!B4</f>
        <v>0</v>
      </c>
      <c r="F54" s="60"/>
    </row>
    <row r="55" spans="1:10" ht="5.15" customHeight="1" thickBot="1" x14ac:dyDescent="0.6"/>
    <row r="56" spans="1:10" ht="18.5" thickBot="1" x14ac:dyDescent="0.6">
      <c r="A56" s="43" t="s">
        <v>114</v>
      </c>
      <c r="B56" s="41"/>
      <c r="C56" s="41"/>
      <c r="D56" s="41"/>
      <c r="E56" s="41"/>
      <c r="F56" s="42"/>
    </row>
  </sheetData>
  <sheetProtection algorithmName="SHA-512" hashValue="Ohx4rYdJ1UY57nTYbe3Pba6vpzmrkrgPnZfFN69IuSyLqJ+H38qbDo5pfDaiBC6ybSyrLnhnPG2O2CLyuzTB7g==" saltValue="xejVmyz7J0Uoo/rQMdIrEw==" spinCount="100000" sheet="1" objects="1" scenarios="1"/>
  <mergeCells count="8">
    <mergeCell ref="A50:A51"/>
    <mergeCell ref="B49:F49"/>
    <mergeCell ref="D3:F3"/>
    <mergeCell ref="D2:F2"/>
    <mergeCell ref="B3:C3"/>
    <mergeCell ref="B4:C4"/>
    <mergeCell ref="B50:F50"/>
    <mergeCell ref="B51:F51"/>
  </mergeCells>
  <phoneticPr fontId="1"/>
  <printOptions horizontalCentered="1"/>
  <pageMargins left="0.59055118110236227" right="0.59055118110236227" top="0.39370078740157483" bottom="0.39370078740157483" header="0" footer="0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55C7-6B82-45D6-AF22-484B7CEE3505}">
  <sheetPr>
    <pageSetUpPr fitToPage="1"/>
  </sheetPr>
  <dimension ref="A1:J56"/>
  <sheetViews>
    <sheetView view="pageBreakPreview" topLeftCell="A19" zoomScaleNormal="100" zoomScaleSheetLayoutView="100" workbookViewId="0"/>
  </sheetViews>
  <sheetFormatPr defaultRowHeight="18" x14ac:dyDescent="0.55000000000000004"/>
  <cols>
    <col min="1" max="4" width="14.58203125" customWidth="1"/>
    <col min="5" max="5" width="30.58203125" customWidth="1"/>
    <col min="6" max="7" width="18.58203125" customWidth="1"/>
    <col min="8" max="8" width="24.58203125" customWidth="1"/>
    <col min="9" max="9" width="18.58203125" customWidth="1"/>
    <col min="10" max="10" width="24.58203125" customWidth="1"/>
  </cols>
  <sheetData>
    <row r="1" spans="1:10" ht="25" customHeight="1" x14ac:dyDescent="0.55000000000000004">
      <c r="A1" s="1" t="str">
        <f>チーム概要!B1 &amp; "年度さいたま市民スポ－ツ大会申し込み兼メンバ－表"</f>
        <v xml:space="preserve"> 年度さいたま市民スポ－ツ大会申し込み兼メンバ－表</v>
      </c>
      <c r="B1" s="1"/>
      <c r="C1" s="1"/>
      <c r="D1" s="1"/>
      <c r="E1" s="1"/>
      <c r="F1" s="1"/>
      <c r="G1" s="34"/>
      <c r="H1" s="34"/>
      <c r="I1" s="34"/>
      <c r="J1" s="34"/>
    </row>
    <row r="2" spans="1:10" ht="20.149999999999999" customHeight="1" x14ac:dyDescent="0.55000000000000004">
      <c r="A2" s="63" t="s">
        <v>40</v>
      </c>
      <c r="B2" s="36" t="str">
        <f>IF(チーム概要!B5="","",チーム概要!B5)</f>
        <v xml:space="preserve"> </v>
      </c>
      <c r="C2" s="63" t="s">
        <v>81</v>
      </c>
      <c r="D2" s="125" t="str">
        <f>IF(チーム概要!B8="","",チーム概要!B8 &amp; "　　" &amp; チーム概要!B7 &amp; "　　" &amp; "（代表者：" &amp; チーム概要!B10 &amp; "）")</f>
        <v/>
      </c>
      <c r="E2" s="126"/>
      <c r="F2" s="127"/>
      <c r="G2" s="7"/>
      <c r="H2" s="7"/>
      <c r="I2" s="7"/>
      <c r="J2" s="7"/>
    </row>
    <row r="3" spans="1:10" ht="20.149999999999999" customHeight="1" x14ac:dyDescent="0.55000000000000004">
      <c r="A3" s="64" t="s">
        <v>4</v>
      </c>
      <c r="B3" s="125" t="str">
        <f>"（氏名）" &amp; チーム概要!B13</f>
        <v>（氏名）</v>
      </c>
      <c r="C3" s="127"/>
      <c r="D3" s="122"/>
      <c r="E3" s="123"/>
      <c r="F3" s="124"/>
      <c r="G3" s="7"/>
      <c r="H3" s="7"/>
      <c r="I3" s="7"/>
      <c r="J3" s="7"/>
    </row>
    <row r="4" spans="1:10" ht="20.149999999999999" customHeight="1" x14ac:dyDescent="0.55000000000000004">
      <c r="A4" s="63" t="s">
        <v>19</v>
      </c>
      <c r="B4" s="128" t="str">
        <f>IF(チーム概要!B11="","",チーム概要!B11)</f>
        <v/>
      </c>
      <c r="C4" s="129"/>
      <c r="D4" s="63" t="s">
        <v>25</v>
      </c>
      <c r="E4" s="36" t="str">
        <f>IF(チーム概要!B12="","",チーム概要!B12)</f>
        <v/>
      </c>
      <c r="F4" s="59"/>
      <c r="G4" s="29"/>
      <c r="H4" s="24"/>
      <c r="I4" s="24"/>
      <c r="J4" s="24"/>
    </row>
    <row r="5" spans="1:10" ht="5.15" customHeight="1" x14ac:dyDescent="0.55000000000000004">
      <c r="A5" s="7"/>
      <c r="B5" s="7"/>
      <c r="C5" s="7"/>
      <c r="D5" s="7"/>
      <c r="E5" s="7"/>
      <c r="F5" s="7"/>
      <c r="G5" s="2"/>
      <c r="H5" s="2"/>
      <c r="I5" s="2"/>
      <c r="J5" s="2"/>
    </row>
    <row r="6" spans="1:10" ht="15" customHeight="1" x14ac:dyDescent="0.55000000000000004">
      <c r="A6" s="7" t="s">
        <v>78</v>
      </c>
      <c r="B6" s="7"/>
      <c r="C6" s="7"/>
      <c r="D6" s="7"/>
      <c r="E6" s="7"/>
      <c r="F6" s="7"/>
      <c r="G6" s="2"/>
      <c r="H6" s="2"/>
      <c r="I6" s="2"/>
      <c r="J6" s="2"/>
    </row>
    <row r="7" spans="1:10" ht="15" customHeight="1" x14ac:dyDescent="0.55000000000000004">
      <c r="A7" s="63" t="s">
        <v>6</v>
      </c>
      <c r="B7" s="63" t="s">
        <v>7</v>
      </c>
      <c r="C7" s="63" t="s">
        <v>8</v>
      </c>
      <c r="D7" s="63" t="s">
        <v>79</v>
      </c>
      <c r="E7" s="63" t="s">
        <v>77</v>
      </c>
      <c r="F7" s="63" t="s">
        <v>76</v>
      </c>
      <c r="G7" s="30"/>
      <c r="H7" s="30"/>
      <c r="I7" s="30"/>
      <c r="J7" s="30"/>
    </row>
    <row r="8" spans="1:10" ht="20.149999999999999" customHeight="1" x14ac:dyDescent="0.55000000000000004">
      <c r="A8" s="38">
        <v>1</v>
      </c>
      <c r="B8" s="36" t="str">
        <f>IF(登録選手!B2="","",登録選手!B2)</f>
        <v/>
      </c>
      <c r="C8" s="36" t="str">
        <f>IF(登録選手!C2="","",登録選手!C2)</f>
        <v/>
      </c>
      <c r="D8" s="36"/>
      <c r="E8" s="39" t="str">
        <f>IF(登録選手!D2="","",登録選手!D2)</f>
        <v xml:space="preserve"> </v>
      </c>
      <c r="F8" s="38" t="str">
        <f>IF(登録選手!I2="","",登録選手!I2)</f>
        <v/>
      </c>
      <c r="G8" s="33"/>
      <c r="H8" s="33"/>
      <c r="I8" s="31"/>
      <c r="J8" s="32"/>
    </row>
    <row r="9" spans="1:10" ht="20.149999999999999" customHeight="1" x14ac:dyDescent="0.55000000000000004">
      <c r="A9" s="38">
        <v>2</v>
      </c>
      <c r="B9" s="36" t="str">
        <f>IF(登録選手!B3="","",登録選手!B3)</f>
        <v/>
      </c>
      <c r="C9" s="36" t="str">
        <f>IF(登録選手!C3="","",登録選手!C3)</f>
        <v/>
      </c>
      <c r="D9" s="36"/>
      <c r="E9" s="39" t="str">
        <f>IF(登録選手!D3="","",登録選手!D3)</f>
        <v/>
      </c>
      <c r="F9" s="38" t="str">
        <f>IF(登録選手!I3="","",登録選手!I3)</f>
        <v/>
      </c>
      <c r="G9" s="33"/>
      <c r="H9" s="33"/>
      <c r="I9" s="31"/>
      <c r="J9" s="32"/>
    </row>
    <row r="10" spans="1:10" ht="20.149999999999999" customHeight="1" x14ac:dyDescent="0.55000000000000004">
      <c r="A10" s="38">
        <v>3</v>
      </c>
      <c r="B10" s="36" t="str">
        <f>IF(登録選手!B4="","",登録選手!B4)</f>
        <v/>
      </c>
      <c r="C10" s="36" t="str">
        <f>IF(登録選手!C4="","",登録選手!C4)</f>
        <v/>
      </c>
      <c r="D10" s="36"/>
      <c r="E10" s="39" t="str">
        <f>IF(登録選手!D4="","",登録選手!D4)</f>
        <v/>
      </c>
      <c r="F10" s="38" t="str">
        <f>IF(登録選手!I4="","",登録選手!I4)</f>
        <v/>
      </c>
      <c r="G10" s="33"/>
      <c r="H10" s="33"/>
      <c r="I10" s="31"/>
      <c r="J10" s="32"/>
    </row>
    <row r="11" spans="1:10" ht="20.149999999999999" customHeight="1" x14ac:dyDescent="0.55000000000000004">
      <c r="A11" s="38">
        <v>4</v>
      </c>
      <c r="B11" s="36" t="str">
        <f>IF(登録選手!B5="","",登録選手!B5)</f>
        <v/>
      </c>
      <c r="C11" s="36" t="str">
        <f>IF(登録選手!C5="","",登録選手!C5)</f>
        <v/>
      </c>
      <c r="D11" s="36"/>
      <c r="E11" s="39" t="str">
        <f>IF(登録選手!D5="","",登録選手!D5)</f>
        <v/>
      </c>
      <c r="F11" s="38" t="str">
        <f>IF(登録選手!I5="","",登録選手!I5)</f>
        <v/>
      </c>
      <c r="G11" s="33"/>
      <c r="H11" s="33"/>
      <c r="I11" s="31"/>
      <c r="J11" s="32"/>
    </row>
    <row r="12" spans="1:10" ht="20.149999999999999" customHeight="1" x14ac:dyDescent="0.55000000000000004">
      <c r="A12" s="38">
        <v>5</v>
      </c>
      <c r="B12" s="36" t="str">
        <f>IF(登録選手!B6="","",登録選手!B6)</f>
        <v/>
      </c>
      <c r="C12" s="36" t="str">
        <f>IF(登録選手!C6="","",登録選手!C6)</f>
        <v/>
      </c>
      <c r="D12" s="36"/>
      <c r="E12" s="39" t="str">
        <f>IF(登録選手!D6="","",登録選手!D6)</f>
        <v/>
      </c>
      <c r="F12" s="38" t="str">
        <f>IF(登録選手!I6="","",登録選手!I6)</f>
        <v/>
      </c>
      <c r="G12" s="33"/>
      <c r="H12" s="33"/>
      <c r="I12" s="31"/>
      <c r="J12" s="32"/>
    </row>
    <row r="13" spans="1:10" ht="20.149999999999999" customHeight="1" x14ac:dyDescent="0.55000000000000004">
      <c r="A13" s="38">
        <v>6</v>
      </c>
      <c r="B13" s="36" t="str">
        <f>IF(登録選手!B7="","",登録選手!B7)</f>
        <v/>
      </c>
      <c r="C13" s="36" t="str">
        <f>IF(登録選手!C7="","",登録選手!C7)</f>
        <v/>
      </c>
      <c r="D13" s="36"/>
      <c r="E13" s="39" t="str">
        <f>IF(登録選手!D7="","",登録選手!D7)</f>
        <v/>
      </c>
      <c r="F13" s="38" t="str">
        <f>IF(登録選手!I7="","",登録選手!I7)</f>
        <v/>
      </c>
      <c r="G13" s="33"/>
      <c r="H13" s="33"/>
      <c r="I13" s="31"/>
      <c r="J13" s="32"/>
    </row>
    <row r="14" spans="1:10" ht="20.149999999999999" customHeight="1" x14ac:dyDescent="0.55000000000000004">
      <c r="A14" s="38">
        <v>7</v>
      </c>
      <c r="B14" s="36" t="str">
        <f>IF(登録選手!B8="","",登録選手!B8)</f>
        <v/>
      </c>
      <c r="C14" s="36" t="str">
        <f>IF(登録選手!C8="","",登録選手!C8)</f>
        <v/>
      </c>
      <c r="D14" s="36"/>
      <c r="E14" s="39" t="str">
        <f>IF(登録選手!D8="","",登録選手!D8)</f>
        <v/>
      </c>
      <c r="F14" s="38" t="str">
        <f>IF(登録選手!I8="","",登録選手!I8)</f>
        <v/>
      </c>
      <c r="G14" s="33"/>
      <c r="H14" s="33"/>
      <c r="I14" s="31"/>
      <c r="J14" s="32"/>
    </row>
    <row r="15" spans="1:10" ht="20.149999999999999" customHeight="1" x14ac:dyDescent="0.55000000000000004">
      <c r="A15" s="38">
        <v>8</v>
      </c>
      <c r="B15" s="36" t="str">
        <f>IF(登録選手!B9="","",登録選手!B9)</f>
        <v/>
      </c>
      <c r="C15" s="36" t="str">
        <f>IF(登録選手!C9="","",登録選手!C9)</f>
        <v/>
      </c>
      <c r="D15" s="36"/>
      <c r="E15" s="39" t="str">
        <f>IF(登録選手!D9="","",登録選手!D9)</f>
        <v/>
      </c>
      <c r="F15" s="38" t="str">
        <f>IF(登録選手!I9="","",登録選手!I9)</f>
        <v/>
      </c>
      <c r="G15" s="33"/>
      <c r="H15" s="33"/>
      <c r="I15" s="31"/>
      <c r="J15" s="32"/>
    </row>
    <row r="16" spans="1:10" ht="20.149999999999999" customHeight="1" x14ac:dyDescent="0.55000000000000004">
      <c r="A16" s="38">
        <v>9</v>
      </c>
      <c r="B16" s="36" t="str">
        <f>IF(登録選手!B10="","",登録選手!B10)</f>
        <v/>
      </c>
      <c r="C16" s="36" t="str">
        <f>IF(登録選手!C10="","",登録選手!C10)</f>
        <v/>
      </c>
      <c r="D16" s="36"/>
      <c r="E16" s="39" t="str">
        <f>IF(登録選手!D10="","",登録選手!D10)</f>
        <v/>
      </c>
      <c r="F16" s="38" t="str">
        <f>IF(登録選手!I10="","",登録選手!I10)</f>
        <v/>
      </c>
      <c r="G16" s="33"/>
      <c r="H16" s="33"/>
      <c r="I16" s="31"/>
      <c r="J16" s="32"/>
    </row>
    <row r="17" spans="1:10" ht="20.149999999999999" customHeight="1" x14ac:dyDescent="0.55000000000000004">
      <c r="A17" s="38">
        <v>10</v>
      </c>
      <c r="B17" s="36" t="str">
        <f>IF(登録選手!B11="","",登録選手!B11)</f>
        <v/>
      </c>
      <c r="C17" s="36" t="str">
        <f>IF(登録選手!C11="","",登録選手!C11)</f>
        <v/>
      </c>
      <c r="D17" s="36"/>
      <c r="E17" s="39" t="str">
        <f>IF(登録選手!D11="","",登録選手!D11)</f>
        <v/>
      </c>
      <c r="F17" s="38" t="str">
        <f>IF(登録選手!I11="","",登録選手!I11)</f>
        <v/>
      </c>
      <c r="G17" s="33"/>
      <c r="H17" s="33"/>
      <c r="I17" s="31"/>
      <c r="J17" s="32"/>
    </row>
    <row r="18" spans="1:10" ht="20.149999999999999" customHeight="1" x14ac:dyDescent="0.55000000000000004">
      <c r="A18" s="38">
        <v>11</v>
      </c>
      <c r="B18" s="36" t="str">
        <f>IF(登録選手!B12="","",登録選手!B12)</f>
        <v/>
      </c>
      <c r="C18" s="36" t="str">
        <f>IF(登録選手!C12="","",登録選手!C12)</f>
        <v/>
      </c>
      <c r="D18" s="36"/>
      <c r="E18" s="39" t="str">
        <f>IF(登録選手!D12="","",登録選手!D12)</f>
        <v/>
      </c>
      <c r="F18" s="38" t="str">
        <f>IF(登録選手!I12="","",登録選手!I12)</f>
        <v/>
      </c>
      <c r="G18" s="33"/>
      <c r="H18" s="33"/>
      <c r="I18" s="31"/>
      <c r="J18" s="32"/>
    </row>
    <row r="19" spans="1:10" ht="20.149999999999999" customHeight="1" x14ac:dyDescent="0.55000000000000004">
      <c r="A19" s="38">
        <v>12</v>
      </c>
      <c r="B19" s="36" t="str">
        <f>IF(登録選手!B13="","",登録選手!B13)</f>
        <v/>
      </c>
      <c r="C19" s="36" t="str">
        <f>IF(登録選手!C13="","",登録選手!C13)</f>
        <v/>
      </c>
      <c r="D19" s="36"/>
      <c r="E19" s="39" t="str">
        <f>IF(登録選手!D13="","",登録選手!D13)</f>
        <v/>
      </c>
      <c r="F19" s="38" t="str">
        <f>IF(登録選手!I13="","",登録選手!I13)</f>
        <v/>
      </c>
      <c r="G19" s="33"/>
      <c r="H19" s="33"/>
      <c r="I19" s="31"/>
      <c r="J19" s="32"/>
    </row>
    <row r="20" spans="1:10" ht="20.149999999999999" customHeight="1" x14ac:dyDescent="0.55000000000000004">
      <c r="A20" s="38">
        <v>13</v>
      </c>
      <c r="B20" s="36" t="str">
        <f>IF(登録選手!B14="","",登録選手!B14)</f>
        <v/>
      </c>
      <c r="C20" s="36" t="str">
        <f>IF(登録選手!C14="","",登録選手!C14)</f>
        <v/>
      </c>
      <c r="D20" s="36"/>
      <c r="E20" s="39" t="str">
        <f>IF(登録選手!D14="","",登録選手!D14)</f>
        <v/>
      </c>
      <c r="F20" s="38" t="str">
        <f>IF(登録選手!I14="","",登録選手!I14)</f>
        <v/>
      </c>
      <c r="G20" s="33"/>
      <c r="H20" s="33"/>
      <c r="I20" s="31"/>
      <c r="J20" s="32"/>
    </row>
    <row r="21" spans="1:10" ht="20.149999999999999" customHeight="1" x14ac:dyDescent="0.55000000000000004">
      <c r="A21" s="38">
        <v>14</v>
      </c>
      <c r="B21" s="36" t="str">
        <f>IF(登録選手!B15="","",登録選手!B15)</f>
        <v/>
      </c>
      <c r="C21" s="36" t="str">
        <f>IF(登録選手!C15="","",登録選手!C15)</f>
        <v/>
      </c>
      <c r="D21" s="36"/>
      <c r="E21" s="39" t="str">
        <f>IF(登録選手!D15="","",登録選手!D15)</f>
        <v/>
      </c>
      <c r="F21" s="38" t="str">
        <f>IF(登録選手!I15="","",登録選手!I15)</f>
        <v/>
      </c>
      <c r="G21" s="33"/>
      <c r="H21" s="33"/>
      <c r="I21" s="31"/>
      <c r="J21" s="32"/>
    </row>
    <row r="22" spans="1:10" ht="20.149999999999999" customHeight="1" x14ac:dyDescent="0.55000000000000004">
      <c r="A22" s="38">
        <v>15</v>
      </c>
      <c r="B22" s="36" t="str">
        <f>IF(登録選手!B16="","",登録選手!B16)</f>
        <v/>
      </c>
      <c r="C22" s="36" t="str">
        <f>IF(登録選手!C16="","",登録選手!C16)</f>
        <v/>
      </c>
      <c r="D22" s="36"/>
      <c r="E22" s="39" t="str">
        <f>IF(登録選手!D16="","",登録選手!D16)</f>
        <v/>
      </c>
      <c r="F22" s="38" t="str">
        <f>IF(登録選手!I16="","",登録選手!I16)</f>
        <v/>
      </c>
      <c r="G22" s="33"/>
      <c r="H22" s="33"/>
      <c r="I22" s="31"/>
      <c r="J22" s="32"/>
    </row>
    <row r="23" spans="1:10" ht="20.149999999999999" customHeight="1" x14ac:dyDescent="0.55000000000000004">
      <c r="A23" s="38">
        <v>16</v>
      </c>
      <c r="B23" s="36" t="str">
        <f>IF(登録選手!B17="","",登録選手!B17)</f>
        <v/>
      </c>
      <c r="C23" s="36" t="str">
        <f>IF(登録選手!C17="","",登録選手!C17)</f>
        <v/>
      </c>
      <c r="D23" s="36"/>
      <c r="E23" s="39" t="str">
        <f>IF(登録選手!D17="","",登録選手!D17)</f>
        <v/>
      </c>
      <c r="F23" s="38" t="str">
        <f>IF(登録選手!I17="","",登録選手!I17)</f>
        <v/>
      </c>
      <c r="G23" s="33"/>
      <c r="H23" s="33"/>
      <c r="I23" s="31"/>
      <c r="J23" s="32"/>
    </row>
    <row r="24" spans="1:10" ht="20.149999999999999" customHeight="1" x14ac:dyDescent="0.55000000000000004">
      <c r="A24" s="38">
        <v>17</v>
      </c>
      <c r="B24" s="36" t="str">
        <f>IF(登録選手!B18="","",登録選手!B18)</f>
        <v/>
      </c>
      <c r="C24" s="36" t="str">
        <f>IF(登録選手!C18="","",登録選手!C18)</f>
        <v/>
      </c>
      <c r="D24" s="36"/>
      <c r="E24" s="39" t="str">
        <f>IF(登録選手!D18="","",登録選手!D18)</f>
        <v/>
      </c>
      <c r="F24" s="38" t="str">
        <f>IF(登録選手!I18="","",登録選手!I18)</f>
        <v/>
      </c>
      <c r="G24" s="33"/>
      <c r="H24" s="33"/>
      <c r="I24" s="31"/>
      <c r="J24" s="32"/>
    </row>
    <row r="25" spans="1:10" ht="20.149999999999999" customHeight="1" x14ac:dyDescent="0.55000000000000004">
      <c r="A25" s="38">
        <v>18</v>
      </c>
      <c r="B25" s="36" t="str">
        <f>IF(登録選手!B19="","",登録選手!B19)</f>
        <v/>
      </c>
      <c r="C25" s="36" t="str">
        <f>IF(登録選手!C19="","",登録選手!C19)</f>
        <v/>
      </c>
      <c r="D25" s="36"/>
      <c r="E25" s="39" t="str">
        <f>IF(登録選手!D19="","",登録選手!D19)</f>
        <v/>
      </c>
      <c r="F25" s="38" t="str">
        <f>IF(登録選手!I19="","",登録選手!I19)</f>
        <v/>
      </c>
      <c r="G25" s="33"/>
      <c r="H25" s="33"/>
      <c r="I25" s="31"/>
      <c r="J25" s="32"/>
    </row>
    <row r="26" spans="1:10" ht="20.149999999999999" customHeight="1" x14ac:dyDescent="0.55000000000000004">
      <c r="A26" s="38">
        <v>19</v>
      </c>
      <c r="B26" s="36" t="str">
        <f>IF(登録選手!B20="","",登録選手!B20)</f>
        <v/>
      </c>
      <c r="C26" s="36" t="str">
        <f>IF(登録選手!C20="","",登録選手!C20)</f>
        <v/>
      </c>
      <c r="D26" s="36"/>
      <c r="E26" s="39" t="str">
        <f>IF(登録選手!D20="","",登録選手!D20)</f>
        <v/>
      </c>
      <c r="F26" s="38" t="str">
        <f>IF(登録選手!I20="","",登録選手!I20)</f>
        <v/>
      </c>
      <c r="G26" s="33"/>
      <c r="H26" s="33"/>
      <c r="I26" s="31"/>
      <c r="J26" s="32"/>
    </row>
    <row r="27" spans="1:10" ht="20.149999999999999" customHeight="1" x14ac:dyDescent="0.55000000000000004">
      <c r="A27" s="38">
        <v>20</v>
      </c>
      <c r="B27" s="36" t="str">
        <f>IF(登録選手!B21="","",登録選手!B21)</f>
        <v/>
      </c>
      <c r="C27" s="36" t="str">
        <f>IF(登録選手!C21="","",登録選手!C21)</f>
        <v/>
      </c>
      <c r="D27" s="36"/>
      <c r="E27" s="39" t="str">
        <f>IF(登録選手!D21="","",登録選手!D21)</f>
        <v/>
      </c>
      <c r="F27" s="38" t="str">
        <f>IF(登録選手!I21="","",登録選手!I21)</f>
        <v/>
      </c>
      <c r="G27" s="33"/>
      <c r="H27" s="33"/>
      <c r="I27" s="31"/>
      <c r="J27" s="32"/>
    </row>
    <row r="28" spans="1:10" ht="20.149999999999999" customHeight="1" x14ac:dyDescent="0.55000000000000004">
      <c r="A28" s="38">
        <v>21</v>
      </c>
      <c r="B28" s="36" t="str">
        <f>IF(登録選手!B22="","",登録選手!B22)</f>
        <v/>
      </c>
      <c r="C28" s="36" t="str">
        <f>IF(登録選手!C22="","",登録選手!C22)</f>
        <v/>
      </c>
      <c r="D28" s="36"/>
      <c r="E28" s="39" t="str">
        <f>IF(登録選手!D22="","",登録選手!D22)</f>
        <v/>
      </c>
      <c r="F28" s="38" t="str">
        <f>IF(登録選手!I22="","",登録選手!I22)</f>
        <v/>
      </c>
      <c r="G28" s="33"/>
      <c r="H28" s="33"/>
      <c r="I28" s="31"/>
      <c r="J28" s="32"/>
    </row>
    <row r="29" spans="1:10" ht="20.149999999999999" customHeight="1" x14ac:dyDescent="0.55000000000000004">
      <c r="A29" s="38">
        <v>22</v>
      </c>
      <c r="B29" s="36" t="str">
        <f>IF(登録選手!B23="","",登録選手!B23)</f>
        <v/>
      </c>
      <c r="C29" s="36" t="str">
        <f>IF(登録選手!C23="","",登録選手!C23)</f>
        <v/>
      </c>
      <c r="D29" s="36"/>
      <c r="E29" s="39" t="str">
        <f>IF(登録選手!D23="","",登録選手!D23)</f>
        <v/>
      </c>
      <c r="F29" s="38" t="str">
        <f>IF(登録選手!I23="","",登録選手!I23)</f>
        <v/>
      </c>
      <c r="G29" s="33"/>
      <c r="H29" s="33"/>
      <c r="I29" s="31"/>
      <c r="J29" s="32"/>
    </row>
    <row r="30" spans="1:10" ht="20.149999999999999" customHeight="1" x14ac:dyDescent="0.55000000000000004">
      <c r="A30" s="38">
        <v>23</v>
      </c>
      <c r="B30" s="36" t="str">
        <f>IF(登録選手!B24="","",登録選手!B24)</f>
        <v/>
      </c>
      <c r="C30" s="36" t="str">
        <f>IF(登録選手!C24="","",登録選手!C24)</f>
        <v/>
      </c>
      <c r="D30" s="36"/>
      <c r="E30" s="39" t="str">
        <f>IF(登録選手!D24="","",登録選手!D24)</f>
        <v/>
      </c>
      <c r="F30" s="38" t="str">
        <f>IF(登録選手!I24="","",登録選手!I24)</f>
        <v/>
      </c>
      <c r="G30" s="33"/>
      <c r="H30" s="33"/>
      <c r="I30" s="31"/>
      <c r="J30" s="32"/>
    </row>
    <row r="31" spans="1:10" ht="20.149999999999999" customHeight="1" x14ac:dyDescent="0.55000000000000004">
      <c r="A31" s="38">
        <v>24</v>
      </c>
      <c r="B31" s="36" t="str">
        <f>IF(登録選手!B25="","",登録選手!B25)</f>
        <v/>
      </c>
      <c r="C31" s="36" t="str">
        <f>IF(登録選手!C25="","",登録選手!C25)</f>
        <v/>
      </c>
      <c r="D31" s="36"/>
      <c r="E31" s="39" t="str">
        <f>IF(登録選手!D25="","",登録選手!D25)</f>
        <v/>
      </c>
      <c r="F31" s="38" t="str">
        <f>IF(登録選手!I25="","",登録選手!I25)</f>
        <v/>
      </c>
      <c r="G31" s="33"/>
      <c r="H31" s="33"/>
      <c r="I31" s="31"/>
      <c r="J31" s="32"/>
    </row>
    <row r="32" spans="1:10" ht="20.149999999999999" customHeight="1" x14ac:dyDescent="0.55000000000000004">
      <c r="A32" s="38">
        <v>25</v>
      </c>
      <c r="B32" s="36" t="str">
        <f>IF(登録選手!B26="","",登録選手!B26)</f>
        <v/>
      </c>
      <c r="C32" s="36" t="str">
        <f>IF(登録選手!C26="","",登録選手!C26)</f>
        <v/>
      </c>
      <c r="D32" s="36"/>
      <c r="E32" s="39" t="str">
        <f>IF(登録選手!D26="","",登録選手!D26)</f>
        <v/>
      </c>
      <c r="F32" s="38" t="str">
        <f>IF(登録選手!I26="","",登録選手!I26)</f>
        <v/>
      </c>
      <c r="G32" s="33"/>
      <c r="H32" s="33"/>
      <c r="I32" s="31"/>
      <c r="J32" s="32"/>
    </row>
    <row r="33" spans="1:10" ht="20.149999999999999" customHeight="1" x14ac:dyDescent="0.55000000000000004">
      <c r="A33" s="38">
        <v>26</v>
      </c>
      <c r="B33" s="36" t="str">
        <f>IF(登録選手!B27="","",登録選手!B27)</f>
        <v/>
      </c>
      <c r="C33" s="36" t="str">
        <f>IF(登録選手!C27="","",登録選手!C27)</f>
        <v/>
      </c>
      <c r="D33" s="36"/>
      <c r="E33" s="39" t="str">
        <f>IF(登録選手!D27="","",登録選手!D27)</f>
        <v/>
      </c>
      <c r="F33" s="38" t="str">
        <f>IF(登録選手!I27="","",登録選手!I27)</f>
        <v/>
      </c>
      <c r="G33" s="33"/>
      <c r="H33" s="33"/>
      <c r="I33" s="31"/>
      <c r="J33" s="32"/>
    </row>
    <row r="34" spans="1:10" ht="20.149999999999999" customHeight="1" x14ac:dyDescent="0.55000000000000004">
      <c r="A34" s="38">
        <v>27</v>
      </c>
      <c r="B34" s="36" t="str">
        <f>IF(登録選手!B28="","",登録選手!B28)</f>
        <v/>
      </c>
      <c r="C34" s="36" t="str">
        <f>IF(登録選手!C28="","",登録選手!C28)</f>
        <v/>
      </c>
      <c r="D34" s="36"/>
      <c r="E34" s="39" t="str">
        <f>IF(登録選手!D28="","",登録選手!D28)</f>
        <v/>
      </c>
      <c r="F34" s="38" t="str">
        <f>IF(登録選手!I28="","",登録選手!I28)</f>
        <v/>
      </c>
      <c r="G34" s="33"/>
      <c r="H34" s="33"/>
      <c r="I34" s="31"/>
      <c r="J34" s="32"/>
    </row>
    <row r="35" spans="1:10" ht="20.149999999999999" customHeight="1" x14ac:dyDescent="0.55000000000000004">
      <c r="A35" s="38">
        <v>28</v>
      </c>
      <c r="B35" s="36" t="str">
        <f>IF(登録選手!B29="","",登録選手!B29)</f>
        <v/>
      </c>
      <c r="C35" s="36" t="str">
        <f>IF(登録選手!C29="","",登録選手!C29)</f>
        <v/>
      </c>
      <c r="D35" s="36"/>
      <c r="E35" s="39" t="str">
        <f>IF(登録選手!D29="","",登録選手!D29)</f>
        <v/>
      </c>
      <c r="F35" s="38" t="str">
        <f>IF(登録選手!I29="","",登録選手!I29)</f>
        <v/>
      </c>
      <c r="G35" s="33"/>
      <c r="H35" s="33"/>
      <c r="I35" s="31"/>
      <c r="J35" s="32"/>
    </row>
    <row r="36" spans="1:10" ht="20.149999999999999" customHeight="1" x14ac:dyDescent="0.55000000000000004">
      <c r="A36" s="38">
        <v>29</v>
      </c>
      <c r="B36" s="36" t="str">
        <f>IF(登録選手!B30="","",登録選手!B30)</f>
        <v/>
      </c>
      <c r="C36" s="36" t="str">
        <f>IF(登録選手!C30="","",登録選手!C30)</f>
        <v/>
      </c>
      <c r="D36" s="36"/>
      <c r="E36" s="39" t="str">
        <f>IF(登録選手!D30="","",登録選手!D30)</f>
        <v/>
      </c>
      <c r="F36" s="38" t="str">
        <f>IF(登録選手!I30="","",登録選手!I30)</f>
        <v/>
      </c>
      <c r="G36" s="33"/>
      <c r="H36" s="33"/>
      <c r="I36" s="31"/>
      <c r="J36" s="32"/>
    </row>
    <row r="37" spans="1:10" ht="20.149999999999999" customHeight="1" x14ac:dyDescent="0.55000000000000004">
      <c r="A37" s="38">
        <v>30</v>
      </c>
      <c r="B37" s="38" t="str">
        <f>IF(登録選手!B31="","",登録選手!B31)</f>
        <v/>
      </c>
      <c r="C37" s="38" t="str">
        <f>IF(登録選手!C31="","",登録選手!C31)</f>
        <v/>
      </c>
      <c r="D37" s="36"/>
      <c r="E37" s="39" t="str">
        <f>IF(登録選手!D31="","",登録選手!D31)</f>
        <v/>
      </c>
      <c r="F37" s="38" t="str">
        <f>IF(登録選手!I31="","",登録選手!I31)</f>
        <v/>
      </c>
      <c r="G37" s="33"/>
      <c r="H37" s="33"/>
      <c r="I37" s="31"/>
      <c r="J37" s="32"/>
    </row>
    <row r="38" spans="1:10" ht="20.149999999999999" customHeight="1" x14ac:dyDescent="0.55000000000000004">
      <c r="A38" s="38">
        <v>31</v>
      </c>
      <c r="B38" s="38" t="str">
        <f>IF(登録選手!B32="","",登録選手!B32)</f>
        <v/>
      </c>
      <c r="C38" s="38" t="str">
        <f>IF(登録選手!C32="","",登録選手!C32)</f>
        <v/>
      </c>
      <c r="D38" s="36"/>
      <c r="E38" s="39" t="str">
        <f>IF(登録選手!D32="","",登録選手!D32)</f>
        <v/>
      </c>
      <c r="F38" s="38" t="str">
        <f>IF(登録選手!I32="","",登録選手!I32)</f>
        <v/>
      </c>
      <c r="G38" s="33"/>
      <c r="H38" s="33"/>
      <c r="I38" s="31"/>
      <c r="J38" s="32"/>
    </row>
    <row r="39" spans="1:10" ht="20.149999999999999" customHeight="1" x14ac:dyDescent="0.55000000000000004">
      <c r="A39" s="38">
        <v>32</v>
      </c>
      <c r="B39" s="38" t="str">
        <f>IF(登録選手!B33="","",登録選手!B33)</f>
        <v/>
      </c>
      <c r="C39" s="38" t="str">
        <f>IF(登録選手!C33="","",登録選手!C33)</f>
        <v/>
      </c>
      <c r="D39" s="36"/>
      <c r="E39" s="39" t="str">
        <f>IF(登録選手!D33="","",登録選手!D33)</f>
        <v/>
      </c>
      <c r="F39" s="38" t="str">
        <f>IF(登録選手!I33="","",登録選手!I33)</f>
        <v/>
      </c>
      <c r="G39" s="33"/>
      <c r="H39" s="33"/>
      <c r="I39" s="31"/>
      <c r="J39" s="32"/>
    </row>
    <row r="40" spans="1:10" ht="20.149999999999999" customHeight="1" x14ac:dyDescent="0.55000000000000004">
      <c r="A40" s="38">
        <v>33</v>
      </c>
      <c r="B40" s="38" t="str">
        <f>IF(登録選手!B34="","",登録選手!B34)</f>
        <v/>
      </c>
      <c r="C40" s="38" t="str">
        <f>IF(登録選手!C34="","",登録選手!C34)</f>
        <v/>
      </c>
      <c r="D40" s="36"/>
      <c r="E40" s="39" t="str">
        <f>IF(登録選手!D34="","",登録選手!D34)</f>
        <v/>
      </c>
      <c r="F40" s="38" t="str">
        <f>IF(登録選手!I34="","",登録選手!I34)</f>
        <v/>
      </c>
      <c r="G40" s="33"/>
      <c r="H40" s="33"/>
      <c r="I40" s="31"/>
      <c r="J40" s="32"/>
    </row>
    <row r="41" spans="1:10" ht="20.149999999999999" customHeight="1" x14ac:dyDescent="0.55000000000000004">
      <c r="A41" s="38">
        <v>34</v>
      </c>
      <c r="B41" s="38" t="str">
        <f>IF(登録選手!B35="","",登録選手!B35)</f>
        <v/>
      </c>
      <c r="C41" s="38" t="str">
        <f>IF(登録選手!C35="","",登録選手!C35)</f>
        <v/>
      </c>
      <c r="D41" s="36"/>
      <c r="E41" s="39" t="str">
        <f>IF(登録選手!D35="","",登録選手!D35)</f>
        <v/>
      </c>
      <c r="F41" s="38" t="str">
        <f>IF(登録選手!I35="","",登録選手!I35)</f>
        <v/>
      </c>
      <c r="G41" s="33"/>
      <c r="H41" s="33"/>
      <c r="I41" s="31"/>
      <c r="J41" s="32"/>
    </row>
    <row r="42" spans="1:10" ht="20.149999999999999" customHeight="1" x14ac:dyDescent="0.55000000000000004">
      <c r="A42" s="38">
        <v>35</v>
      </c>
      <c r="B42" s="38" t="str">
        <f>IF(登録選手!B36="","",登録選手!B36)</f>
        <v/>
      </c>
      <c r="C42" s="38" t="str">
        <f>IF(登録選手!C36="","",登録選手!C36)</f>
        <v/>
      </c>
      <c r="D42" s="36"/>
      <c r="E42" s="39" t="str">
        <f>IF(登録選手!D36="","",登録選手!D36)</f>
        <v/>
      </c>
      <c r="F42" s="38" t="str">
        <f>IF(登録選手!I36="","",登録選手!I36)</f>
        <v/>
      </c>
      <c r="G42" s="33"/>
      <c r="H42" s="33"/>
      <c r="I42" s="31"/>
      <c r="J42" s="32"/>
    </row>
    <row r="43" spans="1:10" ht="20.149999999999999" customHeight="1" x14ac:dyDescent="0.55000000000000004">
      <c r="A43" s="38">
        <v>36</v>
      </c>
      <c r="B43" s="38" t="str">
        <f>IF(登録選手!B37="","",登録選手!B37)</f>
        <v/>
      </c>
      <c r="C43" s="38" t="str">
        <f>IF(登録選手!C37="","",登録選手!C37)</f>
        <v/>
      </c>
      <c r="D43" s="38"/>
      <c r="E43" s="38" t="str">
        <f>IF(登録選手!D37="","",登録選手!D37)</f>
        <v/>
      </c>
      <c r="F43" s="38" t="str">
        <f>IF(登録選手!I37="","",登録選手!I37)</f>
        <v/>
      </c>
      <c r="G43" s="2"/>
      <c r="H43" s="2"/>
      <c r="I43" s="2"/>
      <c r="J43" s="2"/>
    </row>
    <row r="44" spans="1:10" ht="20.149999999999999" customHeight="1" x14ac:dyDescent="0.55000000000000004">
      <c r="A44" s="38">
        <v>37</v>
      </c>
      <c r="B44" s="38" t="str">
        <f>IF(登録選手!B38="","",登録選手!B38)</f>
        <v/>
      </c>
      <c r="C44" s="38" t="str">
        <f>IF(登録選手!C38="","",登録選手!C38)</f>
        <v/>
      </c>
      <c r="D44" s="38"/>
      <c r="E44" s="38" t="str">
        <f>IF(登録選手!D38="","",登録選手!D38)</f>
        <v/>
      </c>
      <c r="F44" s="38" t="str">
        <f>IF(登録選手!I38="","",登録選手!I38)</f>
        <v/>
      </c>
      <c r="G44" s="23"/>
      <c r="H44" s="23"/>
      <c r="I44" s="23"/>
      <c r="J44" s="23"/>
    </row>
    <row r="45" spans="1:10" ht="20.149999999999999" customHeight="1" x14ac:dyDescent="0.55000000000000004">
      <c r="A45" s="38">
        <v>38</v>
      </c>
      <c r="B45" s="38" t="str">
        <f>IF(登録選手!B39="","",登録選手!B39)</f>
        <v/>
      </c>
      <c r="C45" s="38" t="str">
        <f>IF(登録選手!C39="","",登録選手!C39)</f>
        <v/>
      </c>
      <c r="D45" s="38"/>
      <c r="E45" s="38" t="str">
        <f>IF(登録選手!D39="","",登録選手!D39)</f>
        <v/>
      </c>
      <c r="F45" s="38" t="str">
        <f>IF(登録選手!I39="","",登録選手!I39)</f>
        <v/>
      </c>
      <c r="G45" s="24"/>
      <c r="H45" s="24"/>
      <c r="I45" s="24"/>
      <c r="J45" s="24"/>
    </row>
    <row r="46" spans="1:10" s="6" customFormat="1" ht="20.149999999999999" customHeight="1" x14ac:dyDescent="0.55000000000000004">
      <c r="A46" s="38">
        <v>39</v>
      </c>
      <c r="B46" s="38" t="str">
        <f>IF(登録選手!B40="","",登録選手!B40)</f>
        <v/>
      </c>
      <c r="C46" s="38" t="str">
        <f>IF(登録選手!C40="","",登録選手!C40)</f>
        <v/>
      </c>
      <c r="D46" s="38"/>
      <c r="E46" s="38" t="str">
        <f>IF(登録選手!D40="","",登録選手!D40)</f>
        <v/>
      </c>
      <c r="F46" s="38" t="str">
        <f>IF(登録選手!I40="","",登録選手!I40)</f>
        <v/>
      </c>
      <c r="G46" s="24"/>
      <c r="H46" s="24"/>
      <c r="I46" s="24"/>
      <c r="J46" s="24"/>
    </row>
    <row r="47" spans="1:10" ht="20.149999999999999" customHeight="1" x14ac:dyDescent="0.55000000000000004">
      <c r="A47" s="38">
        <v>40</v>
      </c>
      <c r="B47" s="38" t="str">
        <f>IF(登録選手!B41="","",登録選手!B41)</f>
        <v/>
      </c>
      <c r="C47" s="38" t="str">
        <f>IF(登録選手!C41="","",登録選手!C41)</f>
        <v/>
      </c>
      <c r="D47" s="38"/>
      <c r="E47" s="38" t="str">
        <f>IF(登録選手!D41="","",登録選手!D41)</f>
        <v/>
      </c>
      <c r="F47" s="38" t="str">
        <f>IF(登録選手!I41="","",登録選手!I41)</f>
        <v/>
      </c>
      <c r="G47" s="2"/>
      <c r="H47" s="2"/>
      <c r="I47" s="2"/>
      <c r="J47" s="2"/>
    </row>
    <row r="48" spans="1:10" ht="5.15" customHeight="1" x14ac:dyDescent="0.2">
      <c r="A48" s="37"/>
      <c r="B48" s="7"/>
      <c r="C48" s="7"/>
      <c r="D48" s="7"/>
      <c r="E48" s="7"/>
      <c r="F48" s="7"/>
      <c r="G48" s="2"/>
      <c r="H48" s="2"/>
      <c r="I48" s="2"/>
      <c r="J48" s="2"/>
    </row>
    <row r="49" spans="1:10" ht="20.149999999999999" customHeight="1" x14ac:dyDescent="0.55000000000000004">
      <c r="A49" s="63" t="s">
        <v>82</v>
      </c>
      <c r="B49" s="106" t="str">
        <f>チーム概要!B32&amp;チーム概要!B33&amp;"　　"&amp;チーム概要!B34&amp;チーム概要!B35&amp;"　　"&amp;チーム概要!B36&amp;チーム概要!B37&amp;"　　"&amp;チーム概要!B38&amp;チーム概要!B39</f>
        <v>　　　　　　</v>
      </c>
      <c r="C49" s="107"/>
      <c r="D49" s="107"/>
      <c r="E49" s="107"/>
      <c r="F49" s="107"/>
      <c r="G49" s="5"/>
      <c r="H49" s="5"/>
      <c r="I49" s="5"/>
      <c r="J49" s="5"/>
    </row>
    <row r="50" spans="1:10" ht="20.149999999999999" customHeight="1" x14ac:dyDescent="0.55000000000000004">
      <c r="A50" s="130" t="s">
        <v>83</v>
      </c>
      <c r="B50" s="106" t="str">
        <f>"正：（上着）"&amp;チーム概要!B40&amp;"　　"&amp;"（パンツ）"&amp;チーム概要!B41&amp;"　　"&amp;"（ソックス）"&amp;チーム概要!B42</f>
        <v>正：（上着）　　（パンツ）　　（ソックス）</v>
      </c>
      <c r="C50" s="106"/>
      <c r="D50" s="106"/>
      <c r="E50" s="106"/>
      <c r="F50" s="106"/>
    </row>
    <row r="51" spans="1:10" ht="20.149999999999999" customHeight="1" x14ac:dyDescent="0.55000000000000004">
      <c r="A51" s="130"/>
      <c r="B51" s="106" t="str">
        <f>"副：（上着）"&amp;チーム概要!B43&amp;"　　"&amp;"（パンツ）"&amp;チーム概要!B44&amp;"　　"&amp;"（ソックス）"&amp;チーム概要!B45</f>
        <v>副：（上着）　　（パンツ）　　（ソックス）</v>
      </c>
      <c r="C51" s="106"/>
      <c r="D51" s="106"/>
      <c r="E51" s="106"/>
      <c r="F51" s="106"/>
    </row>
    <row r="52" spans="1:10" ht="5.15" customHeight="1" x14ac:dyDescent="0.55000000000000004">
      <c r="A52" s="7"/>
      <c r="B52" s="7"/>
      <c r="C52" s="7"/>
      <c r="D52" s="7"/>
      <c r="E52" s="7"/>
      <c r="F52" s="7"/>
    </row>
    <row r="53" spans="1:10" x14ac:dyDescent="0.55000000000000004">
      <c r="A53" s="57" t="str">
        <f>IF(チーム概要!B3="","",チーム概要!B3)</f>
        <v xml:space="preserve"> </v>
      </c>
      <c r="B53" s="7"/>
      <c r="C53" s="7"/>
      <c r="D53" s="7"/>
      <c r="E53" s="7"/>
      <c r="F53" s="7"/>
    </row>
    <row r="54" spans="1:10" x14ac:dyDescent="0.55000000000000004">
      <c r="A54" s="7" t="s">
        <v>84</v>
      </c>
      <c r="B54" s="7"/>
      <c r="C54" s="7"/>
      <c r="D54" s="40" t="s">
        <v>85</v>
      </c>
      <c r="E54" s="60">
        <f>チーム概要!B4</f>
        <v>0</v>
      </c>
      <c r="F54" s="60"/>
    </row>
    <row r="55" spans="1:10" ht="5.15" customHeight="1" thickBot="1" x14ac:dyDescent="0.6"/>
    <row r="56" spans="1:10" ht="18.5" thickBot="1" x14ac:dyDescent="0.6">
      <c r="A56" s="43" t="s">
        <v>114</v>
      </c>
      <c r="B56" s="41"/>
      <c r="C56" s="41"/>
      <c r="D56" s="41"/>
      <c r="E56" s="41"/>
      <c r="F56" s="42"/>
    </row>
  </sheetData>
  <sheetProtection algorithmName="SHA-512" hashValue="uRJfGnSAgVffUERQrkKjNXc+bpu45fwiVBQURZr+Hk+TkI5Q84t1+R31N6ZBbB3lKBmwmzgbTUbVuGu9U9k5/w==" saltValue="kndBWc0rsSvyPIrWFnwazg==" spinCount="100000" sheet="1" objects="1" scenarios="1"/>
  <mergeCells count="8">
    <mergeCell ref="A50:A51"/>
    <mergeCell ref="B50:F50"/>
    <mergeCell ref="B51:F51"/>
    <mergeCell ref="D2:F2"/>
    <mergeCell ref="B3:C3"/>
    <mergeCell ref="D3:F3"/>
    <mergeCell ref="B4:C4"/>
    <mergeCell ref="B49:F49"/>
  </mergeCells>
  <phoneticPr fontId="1"/>
  <printOptions horizontalCentered="1"/>
  <pageMargins left="0.59055118110236227" right="0.59055118110236227" top="0.39370078740157483" bottom="0.39370078740157483" header="0" footer="0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2626-50C5-4AE7-A8CB-E7D55A34891B}">
  <sheetPr codeName="Sheet5"/>
  <dimension ref="A1:E24"/>
  <sheetViews>
    <sheetView tabSelected="1" view="pageBreakPreview" zoomScale="106" zoomScaleNormal="100" zoomScaleSheetLayoutView="106" workbookViewId="0">
      <selection activeCell="G16" sqref="G16"/>
    </sheetView>
  </sheetViews>
  <sheetFormatPr defaultRowHeight="18" x14ac:dyDescent="0.55000000000000004"/>
  <cols>
    <col min="1" max="1" width="18.58203125" customWidth="1"/>
    <col min="2" max="2" width="8.08203125" customWidth="1"/>
    <col min="3" max="3" width="24.58203125" customWidth="1"/>
    <col min="4" max="4" width="8.08203125" customWidth="1"/>
    <col min="5" max="5" width="24.58203125" customWidth="1"/>
  </cols>
  <sheetData>
    <row r="1" spans="1:5" ht="25.5" customHeight="1" x14ac:dyDescent="0.55000000000000004">
      <c r="A1" s="55" t="str">
        <f>チーム概要!B1 &amp; "年度さいたま市民浦和サッカーリーグ運営委員・審判報告書"</f>
        <v xml:space="preserve"> 年度さいたま市民浦和サッカーリーグ運営委員・審判報告書</v>
      </c>
      <c r="B1" s="55"/>
      <c r="C1" s="55"/>
      <c r="D1" s="55"/>
      <c r="E1" s="55"/>
    </row>
    <row r="2" spans="1:5" ht="8.15" customHeight="1" x14ac:dyDescent="0.55000000000000004">
      <c r="A2" s="14"/>
      <c r="B2" s="14"/>
      <c r="C2" s="14"/>
      <c r="D2" s="14"/>
      <c r="E2" s="14"/>
    </row>
    <row r="3" spans="1:5" ht="25" customHeight="1" x14ac:dyDescent="0.55000000000000004">
      <c r="A3" s="14"/>
      <c r="B3" s="14"/>
      <c r="C3" s="14"/>
      <c r="D3" s="14"/>
      <c r="E3" s="61" t="e">
        <f>"入力日：" &amp; YEAR(チーム概要!B2) &amp; "/" &amp; MONTH(チーム概要!B2) &amp; "/" &amp; DAY(チーム概要!B2)</f>
        <v>#VALUE!</v>
      </c>
    </row>
    <row r="4" spans="1:5" ht="8.15" customHeight="1" x14ac:dyDescent="0.55000000000000004">
      <c r="A4" s="14"/>
      <c r="B4" s="14"/>
      <c r="C4" s="14"/>
      <c r="D4" s="14"/>
      <c r="E4" s="14"/>
    </row>
    <row r="5" spans="1:5" ht="30" customHeight="1" x14ac:dyDescent="0.55000000000000004">
      <c r="A5" s="14"/>
      <c r="B5" s="14"/>
      <c r="C5" s="14"/>
      <c r="D5" s="14"/>
      <c r="E5" s="49" t="str">
        <f>チーム概要!B5</f>
        <v xml:space="preserve"> </v>
      </c>
    </row>
    <row r="6" spans="1:5" ht="30" customHeight="1" x14ac:dyDescent="0.55000000000000004">
      <c r="A6" s="51" t="s">
        <v>95</v>
      </c>
      <c r="B6" s="118" t="str">
        <f>IF(チーム概要!B8="","",チーム概要!B8)</f>
        <v/>
      </c>
      <c r="C6" s="107"/>
      <c r="D6" s="107"/>
      <c r="E6" s="107"/>
    </row>
    <row r="7" spans="1:5" ht="30" customHeight="1" x14ac:dyDescent="0.55000000000000004">
      <c r="A7" s="51" t="s">
        <v>96</v>
      </c>
      <c r="B7" s="118" t="str">
        <f>IF(チーム概要!B18="","",チーム概要!B18)</f>
        <v/>
      </c>
      <c r="C7" s="107"/>
      <c r="D7" s="107"/>
      <c r="E7" s="107"/>
    </row>
    <row r="8" spans="1:5" ht="30" customHeight="1" x14ac:dyDescent="0.55000000000000004">
      <c r="A8" s="51" t="s">
        <v>97</v>
      </c>
      <c r="B8" s="118" t="str">
        <f>IF(チーム概要!B19="","",チーム概要!B19)</f>
        <v/>
      </c>
      <c r="C8" s="107"/>
      <c r="D8" s="107"/>
      <c r="E8" s="107"/>
    </row>
    <row r="9" spans="1:5" ht="30" customHeight="1" x14ac:dyDescent="0.55000000000000004">
      <c r="A9" s="51" t="s">
        <v>98</v>
      </c>
      <c r="B9" s="52" t="s">
        <v>86</v>
      </c>
      <c r="C9" s="47" t="str">
        <f>IF(チーム概要!B20="","",チーム概要!B20)</f>
        <v/>
      </c>
      <c r="D9" s="52" t="s">
        <v>87</v>
      </c>
      <c r="E9" s="47" t="str">
        <f>IF(チーム概要!B21="","",チーム概要!B21)</f>
        <v/>
      </c>
    </row>
    <row r="10" spans="1:5" ht="30" customHeight="1" x14ac:dyDescent="0.55000000000000004">
      <c r="A10" s="51" t="s">
        <v>99</v>
      </c>
      <c r="B10" s="118" t="str">
        <f>IF(チーム概要!B22="","",チーム概要!B22)</f>
        <v/>
      </c>
      <c r="C10" s="107"/>
      <c r="D10" s="107"/>
      <c r="E10" s="107"/>
    </row>
    <row r="11" spans="1:5" ht="15" customHeight="1" x14ac:dyDescent="0.55000000000000004">
      <c r="A11" s="48" t="s">
        <v>88</v>
      </c>
      <c r="B11" s="48"/>
      <c r="C11" s="48"/>
      <c r="D11" s="48"/>
      <c r="E11" s="48"/>
    </row>
    <row r="12" spans="1:5" ht="30" customHeight="1" x14ac:dyDescent="0.55000000000000004">
      <c r="A12" s="46" t="s">
        <v>100</v>
      </c>
      <c r="B12" s="118" t="str">
        <f>IF(チーム概要!B23="","",チーム概要!B23)</f>
        <v/>
      </c>
      <c r="C12" s="107"/>
      <c r="D12" s="107"/>
      <c r="E12" s="107"/>
    </row>
    <row r="13" spans="1:5" ht="30" customHeight="1" x14ac:dyDescent="0.55000000000000004">
      <c r="A13" s="50" t="s">
        <v>23</v>
      </c>
      <c r="B13" s="52" t="s">
        <v>89</v>
      </c>
      <c r="C13" s="49" t="str">
        <f>IF(チーム概要!B40="","",チーム概要!B40)</f>
        <v/>
      </c>
      <c r="D13" s="52" t="s">
        <v>120</v>
      </c>
      <c r="E13" s="49" t="str">
        <f>IF(チーム概要!B43="","",チーム概要!B43)</f>
        <v/>
      </c>
    </row>
    <row r="14" spans="1:5" ht="18.5" thickBot="1" x14ac:dyDescent="0.6">
      <c r="A14" s="44"/>
      <c r="B14" s="44"/>
      <c r="C14" s="44"/>
      <c r="D14" s="44"/>
      <c r="E14" s="44"/>
    </row>
    <row r="15" spans="1:5" x14ac:dyDescent="0.55000000000000004">
      <c r="A15" s="45"/>
      <c r="B15" s="45"/>
      <c r="C15" s="45"/>
      <c r="D15" s="45"/>
      <c r="E15" s="45"/>
    </row>
    <row r="16" spans="1:5" ht="30" customHeight="1" x14ac:dyDescent="0.55000000000000004">
      <c r="A16" s="14"/>
      <c r="B16" s="14"/>
      <c r="C16" s="14"/>
      <c r="D16" s="14"/>
      <c r="E16" s="14"/>
    </row>
    <row r="17" spans="1:5" ht="30" customHeight="1" x14ac:dyDescent="0.55000000000000004">
      <c r="A17" s="51" t="s">
        <v>95</v>
      </c>
      <c r="B17" s="112" t="str">
        <f>IF(チーム概要!B8="","",チーム概要!B8)</f>
        <v/>
      </c>
      <c r="C17" s="131"/>
      <c r="D17" s="131"/>
      <c r="E17" s="131"/>
    </row>
    <row r="18" spans="1:5" ht="30" customHeight="1" x14ac:dyDescent="0.55000000000000004">
      <c r="A18" s="51" t="s">
        <v>96</v>
      </c>
      <c r="B18" s="112" t="str">
        <f>IF(チーム概要!B24="","",チーム概要!B24)</f>
        <v/>
      </c>
      <c r="C18" s="131"/>
      <c r="D18" s="131"/>
      <c r="E18" s="131"/>
    </row>
    <row r="19" spans="1:5" ht="30" customHeight="1" x14ac:dyDescent="0.55000000000000004">
      <c r="A19" s="51" t="s">
        <v>97</v>
      </c>
      <c r="B19" s="112" t="str">
        <f>IF(チーム概要!B25="","",チーム概要!B25)</f>
        <v/>
      </c>
      <c r="C19" s="131"/>
      <c r="D19" s="131"/>
      <c r="E19" s="131"/>
    </row>
    <row r="20" spans="1:5" ht="30" customHeight="1" x14ac:dyDescent="0.55000000000000004">
      <c r="A20" s="51" t="s">
        <v>98</v>
      </c>
      <c r="B20" s="52" t="s">
        <v>86</v>
      </c>
      <c r="C20" s="47" t="str">
        <f>IF(チーム概要!B26="","",チーム概要!B26)</f>
        <v/>
      </c>
      <c r="D20" s="52" t="s">
        <v>87</v>
      </c>
      <c r="E20" s="47" t="str">
        <f>IF(チーム概要!B27="","",チーム概要!B27)</f>
        <v/>
      </c>
    </row>
    <row r="21" spans="1:5" ht="30" customHeight="1" x14ac:dyDescent="0.55000000000000004">
      <c r="A21" s="51" t="s">
        <v>99</v>
      </c>
      <c r="B21" s="112" t="str">
        <f>IF(チーム概要!B28="","",チーム概要!B28)</f>
        <v/>
      </c>
      <c r="C21" s="131"/>
      <c r="D21" s="131"/>
      <c r="E21" s="131"/>
    </row>
    <row r="22" spans="1:5" ht="15" customHeight="1" x14ac:dyDescent="0.55000000000000004">
      <c r="A22" s="48" t="s">
        <v>88</v>
      </c>
      <c r="B22" s="54"/>
      <c r="C22" s="54"/>
      <c r="D22" s="54"/>
      <c r="E22" s="54"/>
    </row>
    <row r="23" spans="1:5" ht="30" customHeight="1" x14ac:dyDescent="0.55000000000000004">
      <c r="A23" s="51" t="s">
        <v>100</v>
      </c>
      <c r="B23" s="112" t="str">
        <f>IF(チーム概要!B29="","",チーム概要!B29)</f>
        <v/>
      </c>
      <c r="C23" s="131"/>
      <c r="D23" s="131"/>
      <c r="E23" s="131"/>
    </row>
    <row r="24" spans="1:5" ht="30" customHeight="1" x14ac:dyDescent="0.55000000000000004">
      <c r="A24" s="51" t="s">
        <v>101</v>
      </c>
      <c r="B24" s="52" t="s">
        <v>90</v>
      </c>
      <c r="C24" s="49" t="str">
        <f>IF(チーム概要!B30="","",チーム概要!B30)</f>
        <v xml:space="preserve"> </v>
      </c>
      <c r="D24" s="52" t="s">
        <v>91</v>
      </c>
      <c r="E24" s="49" t="str">
        <f>IF(チーム概要!B31="","",チーム概要!B31)</f>
        <v/>
      </c>
    </row>
  </sheetData>
  <sheetProtection algorithmName="SHA-512" hashValue="ED7wS1x1QRJ7wDuMO6yWL1PbNSCMl8WXwemw3n3fbKWkau5tHrKn0at8vyoGdJDEHhvqogzTpKRDfUnrzkEBdw==" saltValue="wYJQIk8qn3jrC0Ic0uRfAg==" spinCount="100000" sheet="1" objects="1" scenarios="1"/>
  <mergeCells count="10">
    <mergeCell ref="B18:E18"/>
    <mergeCell ref="B19:E19"/>
    <mergeCell ref="B21:E21"/>
    <mergeCell ref="B23:E23"/>
    <mergeCell ref="B6:E6"/>
    <mergeCell ref="B7:E7"/>
    <mergeCell ref="B8:E8"/>
    <mergeCell ref="B10:E10"/>
    <mergeCell ref="B12:E12"/>
    <mergeCell ref="B17:E17"/>
  </mergeCells>
  <phoneticPr fontId="1"/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h I g / V u q 6 v m + m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U c T w g s W Y A p l N y L X 5 A m z a + 0 x / T F g N j R t 6 x Y 8 i X B d A Z g n k / Y E / A F B L A w Q U A A I A C A C E i D 9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I g / V i i K R 7 g O A A A A E Q A A A B M A H A B G b 3 J t d W x h c y 9 T Z W N 0 a W 9 u M S 5 t I K I Y A C i g F A A A A A A A A A A A A A A A A A A A A A A A A A A A A C t O T S 7 J z M 9 T C I b Q h t Y A U E s B A i 0 A F A A C A A g A h I g / V u q 6 v m + m A A A A 9 g A A A B I A A A A A A A A A A A A A A A A A A A A A A E N v b m Z p Z y 9 Q Y W N r Y W d l L n h t b F B L A Q I t A B Q A A g A I A I S I P 1 Y P y u m r p A A A A O k A A A A T A A A A A A A A A A A A A A A A A P I A A A B b Q 2 9 u d G V u d F 9 U e X B l c 1 0 u e G 1 s U E s B A i 0 A F A A C A A g A h I g /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R H O C V J J l 1 I l o O 9 Q f x V W C A A A A A A A g A A A A A A E G Y A A A A B A A A g A A A A N V V R Y s X C t m E B w e m W y F 5 Z u H X / t O k m m k 9 K O N T k p / s O c n g A A A A A D o A A A A A C A A A g A A A A S 2 / J i 5 + q U x u p F 1 P L G 3 z i b 1 / K v 5 9 B g i v 3 p + A G C X 5 W L G V Q A A A A b 4 X 5 n L k O U 3 P Y u n + g z b o J h E 1 + J A U T a R F 0 e S k C 0 u H g G 7 Q 6 Y G p Q a + r r C W 0 M Z V 2 F S B p 1 l A E T b R 8 V M Q r q 1 v C Y H q M 9 q q 8 U + U Y 9 w w I 5 t t p I i M L h J r t A A A A A W D A 4 5 G D q E d N A Z L o T g 1 g i / O w Y N f b x I d + h b b t G 8 0 L S d Z 4 V 9 I P h 5 E t b m o u n g / 5 C C e m D b H 2 c b F f i a R i L C I B V a u M Z X g = = < / D a t a M a s h u p > 
</file>

<file path=customXml/itemProps1.xml><?xml version="1.0" encoding="utf-8"?>
<ds:datastoreItem xmlns:ds="http://schemas.openxmlformats.org/officeDocument/2006/customXml" ds:itemID="{A3CE6F91-6041-48EC-860E-96813BF858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チーム概要</vt:lpstr>
      <vt:lpstr>登録選手</vt:lpstr>
      <vt:lpstr>印刷用-登録用紙</vt:lpstr>
      <vt:lpstr>印刷用-市民リーグ参加申し込み兼メンバー表</vt:lpstr>
      <vt:lpstr>印刷用-市民スポ－ツ大会申し込み兼メンバ－表</vt:lpstr>
      <vt:lpstr>印刷用-運営委員・審判報告書</vt:lpstr>
      <vt:lpstr>'印刷用-運営委員・審判報告書'!Print_Area</vt:lpstr>
      <vt:lpstr>'印刷用-市民スポ－ツ大会申し込み兼メンバ－表'!Print_Area</vt:lpstr>
      <vt:lpstr>'印刷用-市民リーグ参加申し込み兼メンバー表'!Print_Area</vt:lpstr>
      <vt:lpstr>'印刷用-登録用紙'!Print_Area</vt:lpstr>
      <vt:lpstr>テーブル種別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ohkubo</dc:creator>
  <cp:lastModifiedBy>建材店 矢作</cp:lastModifiedBy>
  <cp:lastPrinted>2024-12-06T05:02:25Z</cp:lastPrinted>
  <dcterms:created xsi:type="dcterms:W3CDTF">2023-01-31T05:30:36Z</dcterms:created>
  <dcterms:modified xsi:type="dcterms:W3CDTF">2025-01-20T13:17:49Z</dcterms:modified>
</cp:coreProperties>
</file>